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FR\"/>
    </mc:Choice>
  </mc:AlternateContent>
  <xr:revisionPtr revIDLastSave="0" documentId="13_ncr:1_{1735B04E-B75C-4AFC-B7CA-22075DB569DF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Page de garde" sheetId="5" r:id="rId1"/>
    <sheet name="Missions pratiques" sheetId="6" r:id="rId2"/>
    <sheet name="Entretien professionnel" sheetId="7" r:id="rId3"/>
    <sheet name="Hilfsblatt 1" sheetId="9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7" i="6" l="1"/>
  <c r="C291" i="6"/>
  <c r="C285" i="6"/>
  <c r="C238" i="6"/>
  <c r="C232" i="6"/>
  <c r="C226" i="6"/>
  <c r="C184" i="6"/>
  <c r="C178" i="6"/>
  <c r="C172" i="6"/>
  <c r="K173" i="7"/>
  <c r="K74" i="6"/>
  <c r="K76" i="6"/>
  <c r="D319" i="6"/>
  <c r="D324" i="6"/>
  <c r="K137" i="6"/>
  <c r="F327" i="6"/>
  <c r="K165" i="6"/>
  <c r="F316" i="6"/>
  <c r="K190" i="6"/>
  <c r="F321" i="6"/>
  <c r="K219" i="6"/>
  <c r="H316" i="6"/>
  <c r="K244" i="6"/>
  <c r="H321" i="6"/>
  <c r="K278" i="6"/>
  <c r="J316" i="6"/>
  <c r="K303" i="6"/>
  <c r="J321" i="6"/>
  <c r="F324" i="6"/>
  <c r="C185" i="7"/>
  <c r="A204" i="7"/>
  <c r="D38" i="5"/>
  <c r="J324" i="6"/>
  <c r="H324" i="6"/>
  <c r="D330" i="6"/>
  <c r="C346" i="6"/>
  <c r="A365" i="6"/>
  <c r="D35" i="5"/>
  <c r="I35" i="5"/>
  <c r="A49" i="5"/>
  <c r="J3" i="5"/>
</calcChain>
</file>

<file path=xl/sharedStrings.xml><?xml version="1.0" encoding="utf-8"?>
<sst xmlns="http://schemas.openxmlformats.org/spreadsheetml/2006/main" count="391" uniqueCount="193">
  <si>
    <t>Total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</si>
  <si>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</si>
  <si>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</si>
  <si>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 xml:space="preserve"> / 9</t>
  </si>
  <si>
    <t>_</t>
  </si>
  <si>
    <t xml:space="preserve"> / 18</t>
  </si>
  <si>
    <t>=</t>
  </si>
  <si>
    <t>Note</t>
  </si>
  <si>
    <t>-</t>
  </si>
  <si>
    <t>Grille d'évaluation TPP</t>
  </si>
  <si>
    <t>Note finale :</t>
  </si>
  <si>
    <t>Candidat-e</t>
  </si>
  <si>
    <t>Nom, Prénom</t>
  </si>
  <si>
    <t>Numéro</t>
  </si>
  <si>
    <r>
      <t xml:space="preserve">Expert-e 1 </t>
    </r>
    <r>
      <rPr>
        <sz val="9"/>
        <color theme="1"/>
        <rFont val="Verdana"/>
        <family val="2"/>
      </rPr>
      <t>(Nom, Prénom)</t>
    </r>
  </si>
  <si>
    <r>
      <t xml:space="preserve">Expert-e 2 </t>
    </r>
    <r>
      <rPr>
        <sz val="9"/>
        <color theme="1"/>
        <rFont val="Verdana"/>
        <family val="2"/>
      </rPr>
      <t>(Nom, Prénom)</t>
    </r>
  </si>
  <si>
    <t>Commentaires</t>
  </si>
  <si>
    <t>Date</t>
  </si>
  <si>
    <t>Lieu / Institution</t>
  </si>
  <si>
    <t>Échelle des points par critère</t>
  </si>
  <si>
    <t xml:space="preserve">Entièrement atteint = 3 points ; Majoritairement atteint = 2 points ; Partiellement atteint = 1 point ; Non-atteint = 0 point ; Non imputable = 3 points </t>
  </si>
  <si>
    <t xml:space="preserve">Calcul de la note finale du TPP </t>
  </si>
  <si>
    <t>Pondération</t>
  </si>
  <si>
    <t xml:space="preserve">Note pondérée* </t>
  </si>
  <si>
    <t>Missions pratiques 
(Point d’appréciation 1)</t>
  </si>
  <si>
    <t>Entretien professionel 
(Point d’appréciation 2)</t>
  </si>
  <si>
    <t xml:space="preserve">*Calcul : (P1 x 0.7) + (P2 x 0.3) = Note pondérée </t>
  </si>
  <si>
    <t xml:space="preserve">  (Exemple : (4.5 x 0.7) + (4 x 0.3) = 4.35. Note obtenue (arrondie à la première décimale): 4.4)</t>
  </si>
  <si>
    <r>
      <rPr>
        <b/>
        <sz val="11"/>
        <color theme="1"/>
        <rFont val="Verdana"/>
        <family val="2"/>
      </rPr>
      <t>Note obtenue au TPP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(arrondie à la première décimale)</t>
    </r>
  </si>
  <si>
    <t>Signature Expert-e 1</t>
  </si>
  <si>
    <t>Signature Expert-e 2</t>
  </si>
  <si>
    <t>Mission pratique 1 « Introduction des expert-es à l’examen »</t>
  </si>
  <si>
    <t>Critères</t>
  </si>
  <si>
    <t>Remarques</t>
  </si>
  <si>
    <t>Points</t>
  </si>
  <si>
    <t>Objectifs évaluateurs transversaux*</t>
  </si>
  <si>
    <t>Missions pratiques  2 – 3 – 4</t>
  </si>
  <si>
    <t>*Les objectifs évaluateurs transversaux sont évalués une fois sur l’ensemble des missions pratiques 2-3-4.</t>
  </si>
  <si>
    <t>Résultat missions pratiques (point d’appréciation 1)</t>
  </si>
  <si>
    <t>Répartition des points</t>
  </si>
  <si>
    <t xml:space="preserve"> Objectifs évaluateurs à choix</t>
  </si>
  <si>
    <t xml:space="preserve"> Objectifs évaluateurs prescrits</t>
  </si>
  <si>
    <t xml:space="preserve"> Objectifs évaluateurs 
 transversaux</t>
  </si>
  <si>
    <t>Somme des points obtenus aux missions pratiques</t>
  </si>
  <si>
    <t>Note missions pratiques</t>
  </si>
  <si>
    <t>Barème</t>
  </si>
  <si>
    <t xml:space="preserve">Nombre 
maximum de points : </t>
  </si>
  <si>
    <t>Résultat entretien professionnel (point d’appréciation 2)</t>
  </si>
  <si>
    <t>Somme des points obtenus à l’entretien professionnel</t>
  </si>
  <si>
    <t>Note entretien professionnel</t>
  </si>
  <si>
    <t xml:space="preserve">Objectifs évaluateurs </t>
  </si>
  <si>
    <t>Communication</t>
  </si>
  <si>
    <t>Réflexion</t>
  </si>
  <si>
    <t>Rôle professionnel</t>
  </si>
  <si>
    <t>a4.1 … communique de manière respectueuse en adaptant son message à la situation et au destinataire. (C3)</t>
  </si>
  <si>
    <t>d2.1 … échange avec d’autres professionnels de façon ciblée et selon les besoins. (C3)</t>
  </si>
  <si>
    <t>S'exprime clairement et à un rythme approprié</t>
  </si>
  <si>
    <t>Parle de manière respectueuse des personnes accompagnées et/ou de l'équipe</t>
  </si>
  <si>
    <t>Utilise le langage professionnel correctement</t>
  </si>
  <si>
    <t xml:space="preserve">Présente les différentes situations de manière claire </t>
  </si>
  <si>
    <t>Argumente ses réflexions de façon nuancée et compréhensible</t>
  </si>
  <si>
    <t xml:space="preserve">Répond aux questions avec pertinence </t>
  </si>
  <si>
    <t>Comprend les questions</t>
  </si>
  <si>
    <t>a2.1 ... Analyse les situations professionnelles et ses propres actions professionnelles selon des aspects déontologiques. (C4)</t>
  </si>
  <si>
    <t>Évalue ses propres actions de manière critique et professionnelle</t>
  </si>
  <si>
    <t>Présente d’autres pistes d’actions pertinentes et les argumente d’un point de vue professionnel</t>
  </si>
  <si>
    <t>Justifie de manière professionnelle les aspects déontologiques qui ont guidé son action</t>
  </si>
  <si>
    <t xml:space="preserve">Porte le regard le plus objectif possible sur son travail </t>
  </si>
  <si>
    <t>a2.4 …intègre les prescriptions et les principes directeurs de l'établissement dans sa réflexion. (C4)</t>
  </si>
  <si>
    <t>Montre comment les prescriptions et principes directeurs de l’institution ont influencé son action</t>
  </si>
  <si>
    <t>Fait référence aux prescriptions et principes directeurs de l’institution dans sa réflexion</t>
  </si>
  <si>
    <t>a1.8 …défend avec persuasion sa profession vis-à-vis de tiers. (C3)</t>
  </si>
  <si>
    <t>Justifie ses actions de manière compréhensible et correcte sur le plan professionnel</t>
  </si>
  <si>
    <t xml:space="preserve">Défend avec persuasion ses actions et ses rôles professionnels vis-à-vis de tiers </t>
  </si>
  <si>
    <t>Mène ses réflexions et communique en ayant toujours conscience de son rôle professionnel</t>
  </si>
  <si>
    <t>a2.6 …défend ses opinions personnelles de manière appropriée et explique comment il/elle soutient certaines décisions. (C3)</t>
  </si>
  <si>
    <t>Défend ses opinions personnelles de manière nuancée</t>
  </si>
  <si>
    <t>Justifie les décisions de manière professionnelle et souligne leur impact sur les personnes accompagnées et/ou l'équipe.</t>
  </si>
  <si>
    <t>Questionne les décisions prises et en tire des enseignements pour l’avenir</t>
  </si>
  <si>
    <t>a1.1 … explique les descriptions de tâches et de rôles prédéfinis dans l’entreprise et agit en conséquence. (C3)</t>
  </si>
  <si>
    <t xml:space="preserve">Justifie la sélection de l’objectif à choix pour chaque mission pratique </t>
  </si>
  <si>
    <t>Expose les prescriptions et/ou principes directeurs de l'institution (directives institutionnelles) pris en compte pour chaque mission pratique</t>
  </si>
  <si>
    <t>b1.1 … établit l’emploi du temps d’une journée en lien avec les activités. (C3)</t>
  </si>
  <si>
    <t>Présente les personnes concernées ainsi que leurs éventuelles spécificités</t>
  </si>
  <si>
    <t>Justifie d’un point de vue professionnel le choix des activités planifiées pour les missions pratiques</t>
  </si>
  <si>
    <t>d1.1 … transmet des informations pertinentes à l’équipe en utilisant le langage professionnel. (C3)</t>
  </si>
  <si>
    <t>Décrit, d’un point de vue professionnel, ce à quoi il/elle portera une attention particulière lors de la mise en œuvre de chaque mission pratique</t>
  </si>
  <si>
    <t>Veille à une présentation structurée et compréhensible</t>
  </si>
  <si>
    <t>Utilise le langage professionnel correctement et de manière adaptée à la situation</t>
  </si>
  <si>
    <t>a1.2 … agit de manière autonome dans le cadre de ses compétences. (C3)</t>
  </si>
  <si>
    <t>Veille à la prévention de la santé en respectant les normes d’hygiène</t>
  </si>
  <si>
    <t>Adapte les offres d’activités à la situation et mobilise judicieusement les membres de l’équipe prévus en fonction du nombre de personnes accompagnées</t>
  </si>
  <si>
    <t>Veille à la sécurité des personnes accompagnées</t>
  </si>
  <si>
    <t>Met en œuvre la planification du temps de manière optimale dans le cadre prescrit et l'adapte, si nécessaire, à la situation</t>
  </si>
  <si>
    <t>Mission pratique « Situation du quotidien avec l'ensemble du groupe »</t>
  </si>
  <si>
    <t>b2.2 … perçoit les besoins et l’état de forme des différentes personnes accompagnées et adapte le soutien en conséquence. (C4)</t>
  </si>
  <si>
    <t>Communique en adaptant son message aux destinataires</t>
  </si>
  <si>
    <t xml:space="preserve">Situation du quotidien </t>
  </si>
  <si>
    <t xml:space="preserve">objectifs évaluateurs à choix </t>
  </si>
  <si>
    <t>critère 1</t>
  </si>
  <si>
    <t>sélectionner un objectif</t>
  </si>
  <si>
    <t>b6.7 … profite des repas pour entretenir les relations et contribue à la communication positive. (C3)</t>
  </si>
  <si>
    <t>b5.2 … encourage l’autonomie et l’autodétermination des personnes accompagnées en ce qui concerne les tâches d’économie domestique, et tient compte de leurs aptitudes. (C3)</t>
  </si>
  <si>
    <t>Intègre les ressources des personnes accompagnées dans la situation du quotidien</t>
  </si>
  <si>
    <t>Implique les personnes accompagnées dans des tâches d'économie domestique</t>
  </si>
  <si>
    <t>Valorise la participation des personnes accompagnées de façon conforme à la situation</t>
  </si>
  <si>
    <t>Objectifs évaluateurs à choix</t>
  </si>
  <si>
    <t>Objectifs évaluateurs prescrits</t>
  </si>
  <si>
    <t>a3.5 … se comporte de manière respectueuse, empathique et congruente dans ses relations professionnelles. (C3)</t>
  </si>
  <si>
    <t>b4.2 … utilise des locaux pour des domaines d’activité, d’éducation, de repos et de thématiques et sait quels sont les matériaux qu’il faut utiliser pour cela. (C3)</t>
  </si>
  <si>
    <t xml:space="preserve"> Mission pratique 
« Quotidien »</t>
  </si>
  <si>
    <t xml:space="preserve"> Mission pratique  1  « Introduction »</t>
  </si>
  <si>
    <t>Objectifs évaluateurs 
prescrits</t>
  </si>
  <si>
    <t xml:space="preserve"> / 132</t>
  </si>
  <si>
    <t xml:space="preserve"> /  9</t>
  </si>
  <si>
    <t>/ 18</t>
  </si>
  <si>
    <t xml:space="preserve"> /  36</t>
  </si>
  <si>
    <t>Mission pratique « Valorisation des ressources des personnes accompagnées »</t>
  </si>
  <si>
    <t>Mission pratique « Relation professionnelle »</t>
  </si>
  <si>
    <t>Encourage une communication positive en abordant des sujets qui concernent les personnes accompagnées</t>
  </si>
  <si>
    <t>Favorise des interactions respectueuses entre tout le monde</t>
  </si>
  <si>
    <t xml:space="preserve">Valorisation des ressources des personnes accompagnées </t>
  </si>
  <si>
    <t xml:space="preserve">Adapte la mise en œuvre de la planification au rythme des personnes accompagnées </t>
  </si>
  <si>
    <t xml:space="preserve">Encourage le sentiment d’efficacité personnelle </t>
  </si>
  <si>
    <t>Contribue à maintenir un climat positif</t>
  </si>
  <si>
    <t xml:space="preserve">Relation professionnelle </t>
  </si>
  <si>
    <t>c1.1 … accompagne et encourage les personnes accompagnées à participer à la vie sociale et culturelle. (C3)</t>
  </si>
  <si>
    <t>c1.3 … associe la famille et d’autres personnes à l’accompagnement et à des activités. (C3)</t>
  </si>
  <si>
    <t>Adapte les mesures de soutien de manière à permettre une participation aussi autonome que possible</t>
  </si>
  <si>
    <t>Respecte le besoin de participation sociale en tenant compte du rythme individuel de chaque personne accompagnée</t>
  </si>
  <si>
    <t>Favorise une collaboration respectueuse avec les proches et/ou les collaborateurs-trices</t>
  </si>
  <si>
    <t>Agit de manière conforme à son rôle dans les contacts avec les proches et/ou les collaborateurs-trices</t>
  </si>
  <si>
    <t>Structure la situation d’accompagnement de manière claire et coopérative pour les proches et/ou les collaborateurs-trices</t>
  </si>
  <si>
    <t>Présente de manière compréhensible le déroulement et la conception des missions pratiques, y compris les éventuels changements par rapport à la planification validée</t>
  </si>
  <si>
    <t>Justifie le choix du groupe ou des personnes accompagnées</t>
  </si>
  <si>
    <t>Justifie le nombre de personnes accompagnées</t>
  </si>
  <si>
    <t>Décrit, pour l’ensemble des trois missions (2-4), trois rôles différents au minimum dans l'interaction avec les personnes accompagnées</t>
  </si>
  <si>
    <t>Présente uniquement les éléments essentiels et pertinents en lien avec les missions pratiques</t>
  </si>
  <si>
    <t>Veille au bon déroulement de l’activité en conservant l’entière responsabilité de sa réalisation</t>
  </si>
  <si>
    <t>Fait preuve d'une gestion professionnelle de la proximité et de la distance</t>
  </si>
  <si>
    <t>Adopte un langage corporel avenant</t>
  </si>
  <si>
    <t>Agit avec empathie</t>
  </si>
  <si>
    <t>Valorise les actions des personnes accompagnées</t>
  </si>
  <si>
    <t>b4.1 … aménage l'environnement quotidien pour les personnes accompagnées et pour lui/elle-même de manière optimale. (C3)</t>
  </si>
  <si>
    <t>Offre des repères</t>
  </si>
  <si>
    <t>Adapte l'environnement aux personnes présentes</t>
  </si>
  <si>
    <t>Crée une atmosphère adaptée à la situation quotidienne</t>
  </si>
  <si>
    <t xml:space="preserve">Communique de manière congruente </t>
  </si>
  <si>
    <t>Veille à ce que ses actions soient compréhensibles pour les personnes accompagnées</t>
  </si>
  <si>
    <t>Instaure une relation de confiance avec les personnes accompagnées</t>
  </si>
  <si>
    <t>a3.7 … est conscient de l’impact de son propre état d’esprit sur la relation professionnelle et gère cela de manière bénéfique pour toutes les personnes concernées. (C4)</t>
  </si>
  <si>
    <t>c2.3 … renforce la confiance en soi des personnes accompagnées et leur capacité décisionnelle. (C3)</t>
  </si>
  <si>
    <t xml:space="preserve">Utilise judicieusement les espaces disponibles  </t>
  </si>
  <si>
    <t>Utilise du matériel adapté aux ressources des personnes accompagnées</t>
  </si>
  <si>
    <t>Utilise du matériel adapté à l'activité proposée</t>
  </si>
  <si>
    <t xml:space="preserve">Permet de vivre des expériences positives qui renforcent la confiance en soi </t>
  </si>
  <si>
    <t xml:space="preserve">Offre des possibilités de choix </t>
  </si>
  <si>
    <t>Les ressources des personnes accompagnées sont au centre de l'activité</t>
  </si>
  <si>
    <t>a4.4 … perçoit les messages verbaux et non-verbaux de la personne accompagnée et réagit en conséquence. (C3)</t>
  </si>
  <si>
    <t>c3.1 … soutient les personnes accompagnées dans la construction, le maintien et l’interruption de contacts sociaux et de relations. (C3)</t>
  </si>
  <si>
    <t xml:space="preserve">Adapte, si nécessaire, son intervention en fonction des messages verbaux et non verbaux perçus chez les personnes accompagnées  </t>
  </si>
  <si>
    <t>Favorise des interactions positives par des impulsions adaptées</t>
  </si>
  <si>
    <t xml:space="preserve"> Mission pratique 
« Relation    
   professionnelle »</t>
  </si>
  <si>
    <t xml:space="preserve"> Mission pratique
 « Valorisation 
     des ressources »</t>
  </si>
  <si>
    <t xml:space="preserve"> Pondération x0.5:  </t>
  </si>
  <si>
    <t xml:space="preserve">Pondération  x0.5  </t>
  </si>
  <si>
    <t xml:space="preserve">  Total des points</t>
  </si>
  <si>
    <t>d3.1 … communique avec les proches, les représentants légaux et les intervenants externes de manière adaptée à la situation. (C3)</t>
  </si>
  <si>
    <t xml:space="preserve">a2.1 … analyse les situations professionnelles et ses propres actions professionnelles selon des aspects déontologiques. (C4) </t>
  </si>
  <si>
    <t>Présente la situation de manière structurée (Planification et déroulement)</t>
  </si>
  <si>
    <t xml:space="preserve">Analyse ses décisions de manière professionnelle et en tenant compte de la situation (Rôle professionnel)  </t>
  </si>
  <si>
    <t>Décrit, évalue et justifie d’autres pistes d’action (Solutions alternatives)</t>
  </si>
  <si>
    <t xml:space="preserve">Réflexion </t>
  </si>
  <si>
    <t xml:space="preserve">Entretien professionnel : critères d'évaluation pour la présentation de la réflexion de 10 minutes </t>
  </si>
  <si>
    <t xml:space="preserve">Entretien professionnel :  critères d'évaluation pour l’entretien avec les expert-es (partie a et b) </t>
  </si>
  <si>
    <t>Adapte la com-munication paraverbale à la situation et aux personnes accompagnées</t>
  </si>
  <si>
    <t>Reflète verbalement et/ou non verbalement les émotions supposées des personnes accom-pagnées afin qu’elles se sentent comprises</t>
  </si>
  <si>
    <t>Saisit activement les propositions de conver-sation ou d’interaction initiées par les per-sonnes accompagnées</t>
  </si>
  <si>
    <t>Encourage un compor-tement respectueux dans les relations so-ciales en adoptant une attitude d'exemplarité</t>
  </si>
  <si>
    <t>Réagit de manière sou-tenante aux souhaits de contact ou aux be-soins de retrait des per-sonnes accompagnées</t>
  </si>
  <si>
    <t>Choisit des activités permettant la participation des personnes accom-pagnées à la vie sociale et leur inclusion, dans leur environ-nement habituel ou à l'extérieur de celui-ci</t>
  </si>
  <si>
    <t xml:space="preserve">Somme des points </t>
  </si>
  <si>
    <t xml:space="preserve">Sommes intermédiaires </t>
  </si>
  <si>
    <t>Orientation « Personnes âgées »</t>
  </si>
  <si>
    <t xml:space="preserve">f11.1 … met en œuvre des prestations destinées à des personnes individuelles ou à des groupes. (C3) </t>
  </si>
  <si>
    <t>Conçoit la situation du quotidien en adéquation avec les compétences des personnes accompagnées</t>
  </si>
  <si>
    <t>Adapte la situation du quotidien au rythme des personnes accompagnées</t>
  </si>
  <si>
    <t>Adopte une attitude bienveillante pendant toute la durée de la situation du quotidien</t>
  </si>
  <si>
    <t>f11.3 … agit de manière flexible lors de la réalisation de prestations et les adapte en fonction de l’état d’esprit actuel de la personne accompagnée, ou propose des alternatives. (C4)</t>
  </si>
  <si>
    <t xml:space="preserve">Tient compte judicieusement des ressources des personnes accompagnées en fonction de leur état d'esprit actuel </t>
  </si>
  <si>
    <t xml:space="preserve">Adapte l’activité de manière appropriée en fonction de l’état d’esprit actuel des personnes accompagnées </t>
  </si>
  <si>
    <t>Propose des alternatives appropriées pour préserver ou favoriser les ressources des personnes accompagnées</t>
  </si>
  <si>
    <t>Est présent-e et attentif-ve pendant toute la durée du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</si>
</sst>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b/>
      <sz val="11"/>
      <color theme="1"/>
      <name val="Verana"/>
    </font>
    <font>
      <sz val="9"/>
      <name val="Verdana"/>
      <family val="2"/>
    </font>
    <font>
      <sz val="8.699999999999999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0" fillId="5" borderId="7" xfId="0" applyFill="1" applyBorder="1"/>
    <xf numFmtId="0" fontId="0" fillId="5" borderId="5" xfId="0" applyFill="1" applyBorder="1"/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7" fillId="5" borderId="0" xfId="0" applyFont="1" applyFill="1"/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 applyProtection="1">
      <alignment horizontal="center" vertical="center" wrapText="1"/>
      <protection locked="0"/>
    </xf>
    <xf numFmtId="49" fontId="1" fillId="5" borderId="0" xfId="0" applyNumberFormat="1" applyFont="1" applyFill="1" applyAlignment="1" applyProtection="1">
      <alignment horizontal="left" vertical="top" wrapText="1"/>
      <protection locked="0"/>
    </xf>
    <xf numFmtId="0" fontId="6" fillId="5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wrapText="1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49" fontId="19" fillId="0" borderId="5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19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top" wrapText="1"/>
    </xf>
    <xf numFmtId="0" fontId="17" fillId="5" borderId="0" xfId="0" applyFont="1" applyFill="1" applyAlignment="1">
      <alignment horizontal="left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13" sqref="A13:L22"/>
    </sheetView>
  </sheetViews>
  <sheetFormatPr baseColWidth="10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183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9</v>
      </c>
      <c r="B3" s="13"/>
      <c r="C3" s="13"/>
      <c r="D3" s="13"/>
      <c r="E3" s="13"/>
      <c r="F3" s="13"/>
      <c r="G3" s="13"/>
      <c r="H3" s="15" t="s">
        <v>10</v>
      </c>
      <c r="I3" s="13"/>
      <c r="J3" s="98">
        <f>A49</f>
        <v>1</v>
      </c>
      <c r="K3" s="99"/>
      <c r="L3" s="100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101" t="s">
        <v>11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3"/>
    </row>
    <row r="6" spans="1:12" ht="18" customHeight="1">
      <c r="A6" s="104" t="s">
        <v>12</v>
      </c>
      <c r="B6" s="105"/>
      <c r="C6" s="105"/>
      <c r="D6" s="105"/>
      <c r="E6" s="105"/>
      <c r="F6" s="106"/>
      <c r="G6" s="104" t="s">
        <v>13</v>
      </c>
      <c r="H6" s="105"/>
      <c r="I6" s="105"/>
      <c r="J6" s="105"/>
      <c r="K6" s="105"/>
      <c r="L6" s="106"/>
    </row>
    <row r="7" spans="1:12" ht="19.5" customHeight="1">
      <c r="A7" s="107"/>
      <c r="B7" s="108"/>
      <c r="C7" s="108"/>
      <c r="D7" s="108"/>
      <c r="E7" s="108"/>
      <c r="F7" s="109"/>
      <c r="G7" s="89"/>
      <c r="H7" s="90"/>
      <c r="I7" s="90"/>
      <c r="J7" s="90"/>
      <c r="K7" s="90"/>
      <c r="L7" s="91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63" t="s">
        <v>14</v>
      </c>
      <c r="B9" s="64"/>
      <c r="C9" s="64"/>
      <c r="D9" s="64"/>
      <c r="E9" s="64"/>
      <c r="F9" s="65"/>
      <c r="G9" s="63" t="s">
        <v>15</v>
      </c>
      <c r="H9" s="64"/>
      <c r="I9" s="64"/>
      <c r="J9" s="64"/>
      <c r="K9" s="64"/>
      <c r="L9" s="65"/>
    </row>
    <row r="10" spans="1:12" s="3" customFormat="1" ht="19.5" customHeight="1">
      <c r="A10" s="89"/>
      <c r="B10" s="90"/>
      <c r="C10" s="90"/>
      <c r="D10" s="90"/>
      <c r="E10" s="90"/>
      <c r="F10" s="91"/>
      <c r="G10" s="89"/>
      <c r="H10" s="90"/>
      <c r="I10" s="90"/>
      <c r="J10" s="90"/>
      <c r="K10" s="90"/>
      <c r="L10" s="91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63" t="s">
        <v>16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5"/>
    </row>
    <row r="13" spans="1:12" s="3" customFormat="1" ht="18" customHeight="1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4"/>
    </row>
    <row r="14" spans="1:12" s="3" customFormat="1" ht="18" customHeight="1">
      <c r="A14" s="92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4"/>
    </row>
    <row r="15" spans="1:12" s="3" customFormat="1" ht="18" customHeight="1">
      <c r="A15" s="92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4"/>
    </row>
    <row r="16" spans="1:12" s="3" customFormat="1" ht="18" customHeight="1">
      <c r="A16" s="92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4"/>
    </row>
    <row r="17" spans="1:12" s="3" customFormat="1" ht="18" customHeight="1">
      <c r="A17" s="92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4"/>
    </row>
    <row r="18" spans="1:12" s="3" customFormat="1" ht="18" customHeight="1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4"/>
    </row>
    <row r="19" spans="1:12" s="3" customFormat="1" ht="18" customHeight="1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4"/>
    </row>
    <row r="20" spans="1:12" s="3" customFormat="1" ht="18" customHeight="1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4"/>
    </row>
    <row r="21" spans="1:12" s="3" customFormat="1" ht="18" customHeight="1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4"/>
    </row>
    <row r="22" spans="1:12" s="3" customFormat="1" ht="18" customHeight="1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7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63" t="s">
        <v>18</v>
      </c>
      <c r="B24" s="64"/>
      <c r="C24" s="64"/>
      <c r="D24" s="64"/>
      <c r="E24" s="64"/>
      <c r="F24" s="65"/>
      <c r="G24" s="63" t="s">
        <v>17</v>
      </c>
      <c r="H24" s="64"/>
      <c r="I24" s="64"/>
      <c r="J24" s="64"/>
      <c r="K24" s="64"/>
      <c r="L24" s="65"/>
    </row>
    <row r="25" spans="1:12" s="3" customFormat="1" ht="18" customHeight="1">
      <c r="A25" s="89"/>
      <c r="B25" s="90"/>
      <c r="C25" s="90"/>
      <c r="D25" s="90"/>
      <c r="E25" s="90"/>
      <c r="F25" s="91"/>
      <c r="G25" s="89"/>
      <c r="H25" s="90"/>
      <c r="I25" s="90"/>
      <c r="J25" s="90"/>
      <c r="K25" s="90"/>
      <c r="L25" s="91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19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20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21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85" t="s">
        <v>7</v>
      </c>
      <c r="E33" s="85"/>
      <c r="F33" s="85"/>
      <c r="G33" s="85" t="s">
        <v>22</v>
      </c>
      <c r="H33" s="85"/>
      <c r="I33" s="85" t="s">
        <v>23</v>
      </c>
      <c r="J33" s="85"/>
      <c r="K33" s="85"/>
      <c r="L33" s="19"/>
    </row>
    <row r="34" spans="1:12">
      <c r="A34" s="22"/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19"/>
    </row>
    <row r="35" spans="1:12">
      <c r="A35" s="87" t="s">
        <v>24</v>
      </c>
      <c r="B35" s="88"/>
      <c r="C35" s="88"/>
      <c r="D35" s="86">
        <f>'Missions pratiques'!A365</f>
        <v>1</v>
      </c>
      <c r="E35" s="86"/>
      <c r="F35" s="86"/>
      <c r="G35" s="84">
        <v>0.7</v>
      </c>
      <c r="H35" s="85"/>
      <c r="I35" s="86">
        <f>((D35*0.7)+(D38*0.3))</f>
        <v>1</v>
      </c>
      <c r="J35" s="86"/>
      <c r="K35" s="86"/>
      <c r="L35" s="19"/>
    </row>
    <row r="36" spans="1:12">
      <c r="A36" s="88"/>
      <c r="B36" s="88"/>
      <c r="C36" s="88"/>
      <c r="D36" s="86"/>
      <c r="E36" s="86"/>
      <c r="F36" s="86"/>
      <c r="G36" s="85"/>
      <c r="H36" s="85"/>
      <c r="I36" s="86"/>
      <c r="J36" s="86"/>
      <c r="K36" s="86"/>
      <c r="L36" s="19"/>
    </row>
    <row r="37" spans="1:12">
      <c r="A37" s="88"/>
      <c r="B37" s="88"/>
      <c r="C37" s="88"/>
      <c r="D37" s="86"/>
      <c r="E37" s="86"/>
      <c r="F37" s="86"/>
      <c r="G37" s="85"/>
      <c r="H37" s="85"/>
      <c r="I37" s="86"/>
      <c r="J37" s="86"/>
      <c r="K37" s="86"/>
      <c r="L37" s="19"/>
    </row>
    <row r="38" spans="1:12">
      <c r="A38" s="87" t="s">
        <v>25</v>
      </c>
      <c r="B38" s="88"/>
      <c r="C38" s="88"/>
      <c r="D38" s="86">
        <f>'Entretien professionnel'!A204</f>
        <v>1</v>
      </c>
      <c r="E38" s="86"/>
      <c r="F38" s="86"/>
      <c r="G38" s="84">
        <v>0.3</v>
      </c>
      <c r="H38" s="85"/>
      <c r="I38" s="86"/>
      <c r="J38" s="86"/>
      <c r="K38" s="86"/>
      <c r="L38" s="19"/>
    </row>
    <row r="39" spans="1:12">
      <c r="A39" s="88"/>
      <c r="B39" s="88"/>
      <c r="C39" s="88"/>
      <c r="D39" s="86"/>
      <c r="E39" s="86"/>
      <c r="F39" s="86"/>
      <c r="G39" s="85"/>
      <c r="H39" s="85"/>
      <c r="I39" s="86"/>
      <c r="J39" s="86"/>
      <c r="K39" s="86"/>
      <c r="L39" s="19"/>
    </row>
    <row r="40" spans="1:12">
      <c r="A40" s="88"/>
      <c r="B40" s="88"/>
      <c r="C40" s="88"/>
      <c r="D40" s="86"/>
      <c r="E40" s="86"/>
      <c r="F40" s="86"/>
      <c r="G40" s="85"/>
      <c r="H40" s="85"/>
      <c r="I40" s="86"/>
      <c r="J40" s="86"/>
      <c r="K40" s="86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26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27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72" t="s">
        <v>28</v>
      </c>
      <c r="B47" s="73"/>
      <c r="C47" s="74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75"/>
      <c r="B48" s="76"/>
      <c r="C48" s="77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78">
        <f>ROUND(I35,1)</f>
        <v>1</v>
      </c>
      <c r="B49" s="79"/>
      <c r="C49" s="80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78"/>
      <c r="B50" s="79"/>
      <c r="C50" s="80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81"/>
      <c r="B51" s="82"/>
      <c r="C51" s="8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63" t="s">
        <v>29</v>
      </c>
      <c r="B56" s="64"/>
      <c r="C56" s="64"/>
      <c r="D56" s="64"/>
      <c r="E56" s="64"/>
      <c r="F56" s="65"/>
      <c r="G56" s="63" t="s">
        <v>30</v>
      </c>
      <c r="H56" s="64"/>
      <c r="I56" s="64"/>
      <c r="J56" s="64"/>
      <c r="K56" s="64"/>
      <c r="L56" s="65"/>
    </row>
    <row r="57" spans="1:12">
      <c r="A57" s="66"/>
      <c r="B57" s="67"/>
      <c r="C57" s="67"/>
      <c r="D57" s="67"/>
      <c r="E57" s="67"/>
      <c r="F57" s="68"/>
      <c r="G57" s="66"/>
      <c r="H57" s="67"/>
      <c r="I57" s="67"/>
      <c r="J57" s="67"/>
      <c r="K57" s="67"/>
      <c r="L57" s="68"/>
    </row>
    <row r="58" spans="1:12">
      <c r="A58" s="69"/>
      <c r="B58" s="70"/>
      <c r="C58" s="70"/>
      <c r="D58" s="70"/>
      <c r="E58" s="70"/>
      <c r="F58" s="71"/>
      <c r="G58" s="69"/>
      <c r="H58" s="70"/>
      <c r="I58" s="70"/>
      <c r="J58" s="70"/>
      <c r="K58" s="70"/>
      <c r="L58" s="71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J3:L3"/>
    <mergeCell ref="A5:L5"/>
    <mergeCell ref="A6:F6"/>
    <mergeCell ref="G6:L6"/>
    <mergeCell ref="A7:F7"/>
    <mergeCell ref="G7:L7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A35:C37"/>
    <mergeCell ref="A38:C40"/>
    <mergeCell ref="D35:F37"/>
    <mergeCell ref="D38:F40"/>
    <mergeCell ref="A56:F56"/>
    <mergeCell ref="G35:H37"/>
    <mergeCell ref="G38:H40"/>
    <mergeCell ref="I35:K40"/>
    <mergeCell ref="D33:F34"/>
    <mergeCell ref="G33:H34"/>
    <mergeCell ref="I33:K34"/>
    <mergeCell ref="G56:L56"/>
    <mergeCell ref="A57:F58"/>
    <mergeCell ref="G57:L58"/>
    <mergeCell ref="A47:C48"/>
    <mergeCell ref="A49:C51"/>
  </mergeCells>
  <pageMargins left="0.9055118110236221" right="0.82677165354330717" top="0.98425196850393704" bottom="0.39370078740157483" header="0.39370078740157483" footer="0.39370078740157483"/>
  <pageSetup paperSize="9" fitToHeight="2" orientation="landscape" verticalDpi="0" r:id="rId1"/>
  <headerFooter>
    <oddHeader xml:space="preserve">&amp;L&amp;"Verdana,Standard"&amp;8Orientation « Personnes âgées »
Grille d'évaluation TPP 
PQual CFC Assistant-e socio-éducatif-ive – TPP 2027
&amp;"-,Standard"&amp;11
&amp;R&amp;G </oddHeader>
    <oddFooter>&amp;R&amp;"Verdana,Standard"&amp;8Page &amp;P sur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664-751E-4740-8235-B3B896DC44E2}">
  <dimension ref="A1:L370"/>
  <sheetViews>
    <sheetView view="pageLayout" zoomScaleNormal="100" zoomScaleSheetLayoutView="100" workbookViewId="0">
      <selection activeCell="E144" sqref="E144:L164"/>
    </sheetView>
  </sheetViews>
  <sheetFormatPr baseColWidth="10" defaultColWidth="10.85546875" defaultRowHeight="15"/>
  <cols>
    <col min="1" max="1" width="10.5703125" customWidth="1"/>
    <col min="2" max="2" width="12.28515625" customWidth="1"/>
    <col min="3" max="3" width="10.5703125" customWidth="1"/>
    <col min="4" max="4" width="10.7109375" customWidth="1"/>
    <col min="5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31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210" t="s">
        <v>112</v>
      </c>
      <c r="B4" s="211"/>
      <c r="C4" s="212" t="s">
        <v>32</v>
      </c>
      <c r="D4" s="213"/>
      <c r="E4" s="212" t="s">
        <v>33</v>
      </c>
      <c r="F4" s="214"/>
      <c r="G4" s="214"/>
      <c r="H4" s="214"/>
      <c r="I4" s="214"/>
      <c r="J4" s="213"/>
      <c r="K4" s="212" t="s">
        <v>34</v>
      </c>
      <c r="L4" s="213"/>
    </row>
    <row r="5" spans="1:12" ht="19.5" customHeight="1">
      <c r="A5" s="231" t="s">
        <v>79</v>
      </c>
      <c r="B5" s="232"/>
      <c r="C5" s="231" t="s">
        <v>136</v>
      </c>
      <c r="D5" s="232"/>
      <c r="E5" s="208"/>
      <c r="F5" s="208"/>
      <c r="G5" s="208"/>
      <c r="H5" s="208"/>
      <c r="I5" s="208"/>
      <c r="J5" s="208"/>
      <c r="K5" s="209">
        <v>0</v>
      </c>
      <c r="L5" s="209"/>
    </row>
    <row r="6" spans="1:12" ht="19.5" customHeight="1">
      <c r="A6" s="233"/>
      <c r="B6" s="234"/>
      <c r="C6" s="233"/>
      <c r="D6" s="234"/>
      <c r="E6" s="208"/>
      <c r="F6" s="208"/>
      <c r="G6" s="208"/>
      <c r="H6" s="208"/>
      <c r="I6" s="208"/>
      <c r="J6" s="208"/>
      <c r="K6" s="209"/>
      <c r="L6" s="209"/>
    </row>
    <row r="7" spans="1:12" ht="19.5" customHeight="1">
      <c r="A7" s="233"/>
      <c r="B7" s="234"/>
      <c r="C7" s="233"/>
      <c r="D7" s="234"/>
      <c r="E7" s="208"/>
      <c r="F7" s="208"/>
      <c r="G7" s="208"/>
      <c r="H7" s="208"/>
      <c r="I7" s="208"/>
      <c r="J7" s="208"/>
      <c r="K7" s="209"/>
      <c r="L7" s="209"/>
    </row>
    <row r="8" spans="1:12" ht="19.5" customHeight="1">
      <c r="A8" s="233"/>
      <c r="B8" s="234"/>
      <c r="C8" s="233"/>
      <c r="D8" s="234"/>
      <c r="E8" s="208"/>
      <c r="F8" s="208"/>
      <c r="G8" s="208"/>
      <c r="H8" s="208"/>
      <c r="I8" s="208"/>
      <c r="J8" s="208"/>
      <c r="K8" s="209"/>
      <c r="L8" s="209"/>
    </row>
    <row r="9" spans="1:12" ht="19.5" customHeight="1">
      <c r="A9" s="233"/>
      <c r="B9" s="234"/>
      <c r="C9" s="235"/>
      <c r="D9" s="236"/>
      <c r="E9" s="208"/>
      <c r="F9" s="208"/>
      <c r="G9" s="208"/>
      <c r="H9" s="208"/>
      <c r="I9" s="208"/>
      <c r="J9" s="208"/>
      <c r="K9" s="209"/>
      <c r="L9" s="209"/>
    </row>
    <row r="10" spans="1:12" ht="19.5" customHeight="1">
      <c r="A10" s="233"/>
      <c r="B10" s="234"/>
      <c r="C10" s="231" t="s">
        <v>137</v>
      </c>
      <c r="D10" s="232"/>
      <c r="E10" s="208"/>
      <c r="F10" s="208"/>
      <c r="G10" s="208"/>
      <c r="H10" s="208"/>
      <c r="I10" s="208"/>
      <c r="J10" s="208"/>
      <c r="K10" s="209">
        <v>0</v>
      </c>
      <c r="L10" s="209"/>
    </row>
    <row r="11" spans="1:12" ht="19.5" customHeight="1">
      <c r="A11" s="233"/>
      <c r="B11" s="234"/>
      <c r="C11" s="233"/>
      <c r="D11" s="234"/>
      <c r="E11" s="208"/>
      <c r="F11" s="208"/>
      <c r="G11" s="208"/>
      <c r="H11" s="208"/>
      <c r="I11" s="208"/>
      <c r="J11" s="208"/>
      <c r="K11" s="209"/>
      <c r="L11" s="209"/>
    </row>
    <row r="12" spans="1:12" ht="19.5" customHeight="1">
      <c r="A12" s="233"/>
      <c r="B12" s="234"/>
      <c r="C12" s="233"/>
      <c r="D12" s="234"/>
      <c r="E12" s="208"/>
      <c r="F12" s="208"/>
      <c r="G12" s="208"/>
      <c r="H12" s="208"/>
      <c r="I12" s="208"/>
      <c r="J12" s="208"/>
      <c r="K12" s="209"/>
      <c r="L12" s="209"/>
    </row>
    <row r="13" spans="1:12" ht="14.25" customHeight="1">
      <c r="A13" s="233"/>
      <c r="B13" s="234"/>
      <c r="C13" s="233"/>
      <c r="D13" s="234"/>
      <c r="E13" s="208"/>
      <c r="F13" s="208"/>
      <c r="G13" s="208"/>
      <c r="H13" s="208"/>
      <c r="I13" s="208"/>
      <c r="J13" s="208"/>
      <c r="K13" s="209"/>
      <c r="L13" s="209"/>
    </row>
    <row r="14" spans="1:12" ht="14.25" customHeight="1">
      <c r="A14" s="233"/>
      <c r="B14" s="234"/>
      <c r="C14" s="235"/>
      <c r="D14" s="236"/>
      <c r="E14" s="208"/>
      <c r="F14" s="208"/>
      <c r="G14" s="208"/>
      <c r="H14" s="208"/>
      <c r="I14" s="208"/>
      <c r="J14" s="208"/>
      <c r="K14" s="209"/>
      <c r="L14" s="209"/>
    </row>
    <row r="15" spans="1:12" s="2" customFormat="1" ht="23.25" customHeight="1">
      <c r="A15" s="233"/>
      <c r="B15" s="234"/>
      <c r="C15" s="231" t="s">
        <v>81</v>
      </c>
      <c r="D15" s="232"/>
      <c r="E15" s="208"/>
      <c r="F15" s="208"/>
      <c r="G15" s="208"/>
      <c r="H15" s="208"/>
      <c r="I15" s="208"/>
      <c r="J15" s="208"/>
      <c r="K15" s="209">
        <v>0</v>
      </c>
      <c r="L15" s="209"/>
    </row>
    <row r="16" spans="1:12" s="2" customFormat="1" ht="23.25" customHeight="1">
      <c r="A16" s="233"/>
      <c r="B16" s="234"/>
      <c r="C16" s="233"/>
      <c r="D16" s="234"/>
      <c r="E16" s="208"/>
      <c r="F16" s="208"/>
      <c r="G16" s="208"/>
      <c r="H16" s="208"/>
      <c r="I16" s="208"/>
      <c r="J16" s="208"/>
      <c r="K16" s="209"/>
      <c r="L16" s="209"/>
    </row>
    <row r="17" spans="1:12" s="2" customFormat="1" ht="23.25" customHeight="1">
      <c r="A17" s="233"/>
      <c r="B17" s="234"/>
      <c r="C17" s="233"/>
      <c r="D17" s="234"/>
      <c r="E17" s="208"/>
      <c r="F17" s="208"/>
      <c r="G17" s="208"/>
      <c r="H17" s="208"/>
      <c r="I17" s="208"/>
      <c r="J17" s="208"/>
      <c r="K17" s="209"/>
      <c r="L17" s="209"/>
    </row>
    <row r="18" spans="1:12" s="2" customFormat="1" ht="23.25" customHeight="1">
      <c r="A18" s="233"/>
      <c r="B18" s="234"/>
      <c r="C18" s="233"/>
      <c r="D18" s="234"/>
      <c r="E18" s="208"/>
      <c r="F18" s="208"/>
      <c r="G18" s="208"/>
      <c r="H18" s="208"/>
      <c r="I18" s="208"/>
      <c r="J18" s="208"/>
      <c r="K18" s="209"/>
      <c r="L18" s="209"/>
    </row>
    <row r="19" spans="1:12" s="2" customFormat="1" ht="23.25" customHeight="1">
      <c r="A19" s="233"/>
      <c r="B19" s="234"/>
      <c r="C19" s="235"/>
      <c r="D19" s="236"/>
      <c r="E19" s="208"/>
      <c r="F19" s="208"/>
      <c r="G19" s="208"/>
      <c r="H19" s="208"/>
      <c r="I19" s="208"/>
      <c r="J19" s="208"/>
      <c r="K19" s="209"/>
      <c r="L19" s="209"/>
    </row>
    <row r="20" spans="1:12" ht="19.5" customHeight="1">
      <c r="A20" s="233"/>
      <c r="B20" s="234"/>
      <c r="C20" s="231" t="s">
        <v>80</v>
      </c>
      <c r="D20" s="232"/>
      <c r="E20" s="208"/>
      <c r="F20" s="208"/>
      <c r="G20" s="208"/>
      <c r="H20" s="208"/>
      <c r="I20" s="208"/>
      <c r="J20" s="208"/>
      <c r="K20" s="209">
        <v>0</v>
      </c>
      <c r="L20" s="209"/>
    </row>
    <row r="21" spans="1:12" ht="19.5" customHeight="1">
      <c r="A21" s="233"/>
      <c r="B21" s="234"/>
      <c r="C21" s="233"/>
      <c r="D21" s="234"/>
      <c r="E21" s="208"/>
      <c r="F21" s="208"/>
      <c r="G21" s="208"/>
      <c r="H21" s="208"/>
      <c r="I21" s="208"/>
      <c r="J21" s="208"/>
      <c r="K21" s="209"/>
      <c r="L21" s="209"/>
    </row>
    <row r="22" spans="1:12" ht="19.5" customHeight="1">
      <c r="A22" s="233"/>
      <c r="B22" s="234"/>
      <c r="C22" s="233"/>
      <c r="D22" s="234"/>
      <c r="E22" s="208"/>
      <c r="F22" s="208"/>
      <c r="G22" s="208"/>
      <c r="H22" s="208"/>
      <c r="I22" s="208"/>
      <c r="J22" s="208"/>
      <c r="K22" s="209"/>
      <c r="L22" s="209"/>
    </row>
    <row r="23" spans="1:12" ht="19.5" customHeight="1">
      <c r="A23" s="233"/>
      <c r="B23" s="234"/>
      <c r="C23" s="233"/>
      <c r="D23" s="234"/>
      <c r="E23" s="208"/>
      <c r="F23" s="208"/>
      <c r="G23" s="208"/>
      <c r="H23" s="208"/>
      <c r="I23" s="208"/>
      <c r="J23" s="208"/>
      <c r="K23" s="209"/>
      <c r="L23" s="209"/>
    </row>
    <row r="24" spans="1:12" ht="19.5" customHeight="1">
      <c r="A24" s="235"/>
      <c r="B24" s="236"/>
      <c r="C24" s="235"/>
      <c r="D24" s="236"/>
      <c r="E24" s="208"/>
      <c r="F24" s="208"/>
      <c r="G24" s="208"/>
      <c r="H24" s="208"/>
      <c r="I24" s="208"/>
      <c r="J24" s="208"/>
      <c r="K24" s="209"/>
      <c r="L24" s="209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2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0.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210" t="s">
        <v>107</v>
      </c>
      <c r="B29" s="211"/>
      <c r="C29" s="212" t="s">
        <v>32</v>
      </c>
      <c r="D29" s="213"/>
      <c r="E29" s="212" t="s">
        <v>33</v>
      </c>
      <c r="F29" s="214"/>
      <c r="G29" s="214"/>
      <c r="H29" s="214"/>
      <c r="I29" s="214"/>
      <c r="J29" s="213"/>
      <c r="K29" s="212" t="s">
        <v>34</v>
      </c>
      <c r="L29" s="213"/>
    </row>
    <row r="30" spans="1:12" ht="21.75" customHeight="1">
      <c r="A30" s="238" t="s">
        <v>82</v>
      </c>
      <c r="B30" s="238"/>
      <c r="C30" s="238" t="s">
        <v>133</v>
      </c>
      <c r="D30" s="238"/>
      <c r="E30" s="208"/>
      <c r="F30" s="208"/>
      <c r="G30" s="208"/>
      <c r="H30" s="208"/>
      <c r="I30" s="208"/>
      <c r="J30" s="208"/>
      <c r="K30" s="209">
        <v>0</v>
      </c>
      <c r="L30" s="209"/>
    </row>
    <row r="31" spans="1:12" ht="21.75" customHeight="1">
      <c r="A31" s="238"/>
      <c r="B31" s="238"/>
      <c r="C31" s="238"/>
      <c r="D31" s="238"/>
      <c r="E31" s="208"/>
      <c r="F31" s="208"/>
      <c r="G31" s="208"/>
      <c r="H31" s="208"/>
      <c r="I31" s="208"/>
      <c r="J31" s="208"/>
      <c r="K31" s="209"/>
      <c r="L31" s="209"/>
    </row>
    <row r="32" spans="1:12" ht="21.75" customHeight="1">
      <c r="A32" s="238"/>
      <c r="B32" s="238"/>
      <c r="C32" s="238"/>
      <c r="D32" s="238"/>
      <c r="E32" s="208"/>
      <c r="F32" s="208"/>
      <c r="G32" s="208"/>
      <c r="H32" s="208"/>
      <c r="I32" s="208"/>
      <c r="J32" s="208"/>
      <c r="K32" s="209"/>
      <c r="L32" s="209"/>
    </row>
    <row r="33" spans="1:12" ht="21.75" customHeight="1">
      <c r="A33" s="238"/>
      <c r="B33" s="238"/>
      <c r="C33" s="238"/>
      <c r="D33" s="238"/>
      <c r="E33" s="208"/>
      <c r="F33" s="208"/>
      <c r="G33" s="208"/>
      <c r="H33" s="208"/>
      <c r="I33" s="208"/>
      <c r="J33" s="208"/>
      <c r="K33" s="209"/>
      <c r="L33" s="209"/>
    </row>
    <row r="34" spans="1:12" ht="21.75" customHeight="1">
      <c r="A34" s="238"/>
      <c r="B34" s="238"/>
      <c r="C34" s="238"/>
      <c r="D34" s="238"/>
      <c r="E34" s="208"/>
      <c r="F34" s="208"/>
      <c r="G34" s="208"/>
      <c r="H34" s="208"/>
      <c r="I34" s="208"/>
      <c r="J34" s="208"/>
      <c r="K34" s="209"/>
      <c r="L34" s="209"/>
    </row>
    <row r="35" spans="1:12" ht="19.5" customHeight="1">
      <c r="A35" s="238"/>
      <c r="B35" s="238"/>
      <c r="C35" s="238" t="s">
        <v>84</v>
      </c>
      <c r="D35" s="238"/>
      <c r="E35" s="208"/>
      <c r="F35" s="208"/>
      <c r="G35" s="208"/>
      <c r="H35" s="208"/>
      <c r="I35" s="208"/>
      <c r="J35" s="208"/>
      <c r="K35" s="209">
        <v>0</v>
      </c>
      <c r="L35" s="209"/>
    </row>
    <row r="36" spans="1:12" ht="19.5" customHeight="1">
      <c r="A36" s="238"/>
      <c r="B36" s="238"/>
      <c r="C36" s="238"/>
      <c r="D36" s="238"/>
      <c r="E36" s="208"/>
      <c r="F36" s="208"/>
      <c r="G36" s="208"/>
      <c r="H36" s="208"/>
      <c r="I36" s="208"/>
      <c r="J36" s="208"/>
      <c r="K36" s="209"/>
      <c r="L36" s="209"/>
    </row>
    <row r="37" spans="1:12" ht="19.5" customHeight="1">
      <c r="A37" s="238"/>
      <c r="B37" s="238"/>
      <c r="C37" s="238"/>
      <c r="D37" s="238"/>
      <c r="E37" s="208"/>
      <c r="F37" s="208"/>
      <c r="G37" s="208"/>
      <c r="H37" s="208"/>
      <c r="I37" s="208"/>
      <c r="J37" s="208"/>
      <c r="K37" s="209"/>
      <c r="L37" s="209"/>
    </row>
    <row r="38" spans="1:12" ht="16.5" customHeight="1">
      <c r="A38" s="238"/>
      <c r="B38" s="238"/>
      <c r="C38" s="238"/>
      <c r="D38" s="238"/>
      <c r="E38" s="208"/>
      <c r="F38" s="208"/>
      <c r="G38" s="208"/>
      <c r="H38" s="208"/>
      <c r="I38" s="208"/>
      <c r="J38" s="208"/>
      <c r="K38" s="209"/>
      <c r="L38" s="209"/>
    </row>
    <row r="39" spans="1:12" ht="19.5" customHeight="1">
      <c r="A39" s="238"/>
      <c r="B39" s="238"/>
      <c r="C39" s="238" t="s">
        <v>83</v>
      </c>
      <c r="D39" s="238"/>
      <c r="E39" s="208"/>
      <c r="F39" s="208"/>
      <c r="G39" s="208"/>
      <c r="H39" s="208"/>
      <c r="I39" s="208"/>
      <c r="J39" s="208"/>
      <c r="K39" s="209">
        <v>0</v>
      </c>
      <c r="L39" s="209"/>
    </row>
    <row r="40" spans="1:12" ht="19.5" customHeight="1">
      <c r="A40" s="238"/>
      <c r="B40" s="238"/>
      <c r="C40" s="238"/>
      <c r="D40" s="238"/>
      <c r="E40" s="208"/>
      <c r="F40" s="208"/>
      <c r="G40" s="208"/>
      <c r="H40" s="208"/>
      <c r="I40" s="208"/>
      <c r="J40" s="208"/>
      <c r="K40" s="209"/>
      <c r="L40" s="209"/>
    </row>
    <row r="41" spans="1:12" ht="19.5" customHeight="1">
      <c r="A41" s="238"/>
      <c r="B41" s="238"/>
      <c r="C41" s="238"/>
      <c r="D41" s="238"/>
      <c r="E41" s="208"/>
      <c r="F41" s="208"/>
      <c r="G41" s="208"/>
      <c r="H41" s="208"/>
      <c r="I41" s="208"/>
      <c r="J41" s="208"/>
      <c r="K41" s="209"/>
      <c r="L41" s="209"/>
    </row>
    <row r="42" spans="1:12" ht="19.5" customHeight="1">
      <c r="A42" s="238"/>
      <c r="B42" s="238"/>
      <c r="C42" s="238"/>
      <c r="D42" s="238"/>
      <c r="E42" s="208"/>
      <c r="F42" s="208"/>
      <c r="G42" s="208"/>
      <c r="H42" s="208"/>
      <c r="I42" s="208"/>
      <c r="J42" s="208"/>
      <c r="K42" s="209"/>
      <c r="L42" s="209"/>
    </row>
    <row r="43" spans="1:12" ht="19.5" customHeight="1">
      <c r="A43" s="238"/>
      <c r="B43" s="238"/>
      <c r="C43" s="238" t="s">
        <v>134</v>
      </c>
      <c r="D43" s="238"/>
      <c r="E43" s="208"/>
      <c r="F43" s="208"/>
      <c r="G43" s="208"/>
      <c r="H43" s="208"/>
      <c r="I43" s="208"/>
      <c r="J43" s="208"/>
      <c r="K43" s="209">
        <v>0</v>
      </c>
      <c r="L43" s="209"/>
    </row>
    <row r="44" spans="1:12" ht="19.5" customHeight="1">
      <c r="A44" s="238"/>
      <c r="B44" s="238"/>
      <c r="C44" s="238"/>
      <c r="D44" s="238"/>
      <c r="E44" s="208"/>
      <c r="F44" s="208"/>
      <c r="G44" s="208"/>
      <c r="H44" s="208"/>
      <c r="I44" s="208"/>
      <c r="J44" s="208"/>
      <c r="K44" s="209"/>
      <c r="L44" s="209"/>
    </row>
    <row r="45" spans="1:12" ht="19.5" customHeight="1">
      <c r="A45" s="238"/>
      <c r="B45" s="238"/>
      <c r="C45" s="238"/>
      <c r="D45" s="238"/>
      <c r="E45" s="208"/>
      <c r="F45" s="208"/>
      <c r="G45" s="208"/>
      <c r="H45" s="208"/>
      <c r="I45" s="208"/>
      <c r="J45" s="208"/>
      <c r="K45" s="209"/>
      <c r="L45" s="209"/>
    </row>
    <row r="46" spans="1:12" ht="19.5" customHeight="1">
      <c r="A46" s="238"/>
      <c r="B46" s="238"/>
      <c r="C46" s="238"/>
      <c r="D46" s="238"/>
      <c r="E46" s="208"/>
      <c r="F46" s="208"/>
      <c r="G46" s="208"/>
      <c r="H46" s="208"/>
      <c r="I46" s="208"/>
      <c r="J46" s="208"/>
      <c r="K46" s="209"/>
      <c r="L46" s="209"/>
    </row>
    <row r="47" spans="1:12" ht="19.5" customHeight="1">
      <c r="A47" s="238"/>
      <c r="B47" s="238"/>
      <c r="C47" s="238" t="s">
        <v>135</v>
      </c>
      <c r="D47" s="238"/>
      <c r="E47" s="208"/>
      <c r="F47" s="208"/>
      <c r="G47" s="208"/>
      <c r="H47" s="208"/>
      <c r="I47" s="208"/>
      <c r="J47" s="208"/>
      <c r="K47" s="249">
        <v>0</v>
      </c>
      <c r="L47" s="249"/>
    </row>
    <row r="48" spans="1:12" ht="19.5" customHeight="1">
      <c r="A48" s="238"/>
      <c r="B48" s="238"/>
      <c r="C48" s="238"/>
      <c r="D48" s="238"/>
      <c r="E48" s="208"/>
      <c r="F48" s="208"/>
      <c r="G48" s="208"/>
      <c r="H48" s="208"/>
      <c r="I48" s="208"/>
      <c r="J48" s="208"/>
      <c r="K48" s="249"/>
      <c r="L48" s="249"/>
    </row>
    <row r="49" spans="1:12" ht="19.5" customHeight="1">
      <c r="A49" s="238"/>
      <c r="B49" s="238"/>
      <c r="C49" s="238"/>
      <c r="D49" s="238"/>
      <c r="E49" s="208"/>
      <c r="F49" s="208"/>
      <c r="G49" s="208"/>
      <c r="H49" s="208"/>
      <c r="I49" s="208"/>
      <c r="J49" s="208"/>
      <c r="K49" s="249"/>
      <c r="L49" s="249"/>
    </row>
    <row r="50" spans="1:12" ht="19.5" customHeight="1">
      <c r="A50" s="238"/>
      <c r="B50" s="238"/>
      <c r="C50" s="238"/>
      <c r="D50" s="238"/>
      <c r="E50" s="208"/>
      <c r="F50" s="208"/>
      <c r="G50" s="208"/>
      <c r="H50" s="208"/>
      <c r="I50" s="208"/>
      <c r="J50" s="208"/>
      <c r="K50" s="249"/>
      <c r="L50" s="249"/>
    </row>
    <row r="51" spans="1:12" ht="9.75" customHeight="1">
      <c r="A51" s="40"/>
      <c r="B51" s="40"/>
      <c r="C51" s="40"/>
      <c r="D51" s="40"/>
      <c r="E51" s="61"/>
      <c r="F51" s="61"/>
      <c r="G51" s="61"/>
      <c r="H51" s="61"/>
      <c r="I51" s="61"/>
      <c r="J51" s="61"/>
      <c r="K51" s="60"/>
      <c r="L51" s="60"/>
    </row>
    <row r="52" spans="1:12" ht="11.25" customHeight="1">
      <c r="A52" s="19"/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9.5" customHeight="1">
      <c r="A53" s="20" t="s">
        <v>31</v>
      </c>
      <c r="B53" s="40"/>
      <c r="C53" s="40"/>
      <c r="D53" s="40"/>
      <c r="E53" s="40"/>
      <c r="F53" s="40"/>
      <c r="G53" s="40"/>
      <c r="H53" s="40"/>
      <c r="I53" s="40"/>
      <c r="J53" s="40"/>
      <c r="K53" s="41"/>
      <c r="L53" s="41"/>
    </row>
    <row r="54" spans="1:12" ht="11.2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ht="30.6" customHeight="1">
      <c r="A55" s="210" t="s">
        <v>107</v>
      </c>
      <c r="B55" s="211"/>
      <c r="C55" s="212" t="s">
        <v>32</v>
      </c>
      <c r="D55" s="213"/>
      <c r="E55" s="212" t="s">
        <v>33</v>
      </c>
      <c r="F55" s="214"/>
      <c r="G55" s="214"/>
      <c r="H55" s="214"/>
      <c r="I55" s="214"/>
      <c r="J55" s="213"/>
      <c r="K55" s="212" t="s">
        <v>34</v>
      </c>
      <c r="L55" s="213"/>
    </row>
    <row r="56" spans="1:12" ht="17.100000000000001" customHeight="1">
      <c r="A56" s="238" t="s">
        <v>85</v>
      </c>
      <c r="B56" s="238"/>
      <c r="C56" s="231" t="s">
        <v>88</v>
      </c>
      <c r="D56" s="232"/>
      <c r="E56" s="208"/>
      <c r="F56" s="208"/>
      <c r="G56" s="208"/>
      <c r="H56" s="208"/>
      <c r="I56" s="208"/>
      <c r="J56" s="208"/>
      <c r="K56" s="209">
        <v>0</v>
      </c>
      <c r="L56" s="209"/>
    </row>
    <row r="57" spans="1:12" ht="17.100000000000001" customHeight="1">
      <c r="A57" s="238"/>
      <c r="B57" s="238"/>
      <c r="C57" s="233"/>
      <c r="D57" s="234"/>
      <c r="E57" s="208"/>
      <c r="F57" s="208"/>
      <c r="G57" s="208"/>
      <c r="H57" s="208"/>
      <c r="I57" s="208"/>
      <c r="J57" s="208"/>
      <c r="K57" s="209"/>
      <c r="L57" s="209"/>
    </row>
    <row r="58" spans="1:12" ht="17.100000000000001" customHeight="1">
      <c r="A58" s="238"/>
      <c r="B58" s="238"/>
      <c r="C58" s="233"/>
      <c r="D58" s="234"/>
      <c r="E58" s="208"/>
      <c r="F58" s="208"/>
      <c r="G58" s="208"/>
      <c r="H58" s="208"/>
      <c r="I58" s="208"/>
      <c r="J58" s="208"/>
      <c r="K58" s="209"/>
      <c r="L58" s="209"/>
    </row>
    <row r="59" spans="1:12" ht="17.100000000000001" customHeight="1">
      <c r="A59" s="238"/>
      <c r="B59" s="238"/>
      <c r="C59" s="233"/>
      <c r="D59" s="234"/>
      <c r="E59" s="208"/>
      <c r="F59" s="208"/>
      <c r="G59" s="208"/>
      <c r="H59" s="208"/>
      <c r="I59" s="208"/>
      <c r="J59" s="208"/>
      <c r="K59" s="209"/>
      <c r="L59" s="209"/>
    </row>
    <row r="60" spans="1:12" ht="17.100000000000001" customHeight="1">
      <c r="A60" s="238"/>
      <c r="B60" s="238"/>
      <c r="C60" s="233"/>
      <c r="D60" s="234"/>
      <c r="E60" s="208"/>
      <c r="F60" s="208"/>
      <c r="G60" s="208"/>
      <c r="H60" s="208"/>
      <c r="I60" s="208"/>
      <c r="J60" s="208"/>
      <c r="K60" s="209"/>
      <c r="L60" s="209"/>
    </row>
    <row r="61" spans="1:12" ht="17.100000000000001" customHeight="1">
      <c r="A61" s="238"/>
      <c r="B61" s="238"/>
      <c r="C61" s="235"/>
      <c r="D61" s="236"/>
      <c r="E61" s="208"/>
      <c r="F61" s="208"/>
      <c r="G61" s="208"/>
      <c r="H61" s="208"/>
      <c r="I61" s="208"/>
      <c r="J61" s="208"/>
      <c r="K61" s="209"/>
      <c r="L61" s="209"/>
    </row>
    <row r="62" spans="1:12" ht="17.100000000000001" customHeight="1">
      <c r="A62" s="238"/>
      <c r="B62" s="238"/>
      <c r="C62" s="231" t="s">
        <v>87</v>
      </c>
      <c r="D62" s="232"/>
      <c r="E62" s="208"/>
      <c r="F62" s="208"/>
      <c r="G62" s="208"/>
      <c r="H62" s="208"/>
      <c r="I62" s="208"/>
      <c r="J62" s="208"/>
      <c r="K62" s="209">
        <v>0</v>
      </c>
      <c r="L62" s="209"/>
    </row>
    <row r="63" spans="1:12" ht="17.100000000000001" customHeight="1">
      <c r="A63" s="238"/>
      <c r="B63" s="238"/>
      <c r="C63" s="233"/>
      <c r="D63" s="234"/>
      <c r="E63" s="208"/>
      <c r="F63" s="208"/>
      <c r="G63" s="208"/>
      <c r="H63" s="208"/>
      <c r="I63" s="208"/>
      <c r="J63" s="208"/>
      <c r="K63" s="209"/>
      <c r="L63" s="209"/>
    </row>
    <row r="64" spans="1:12" ht="17.100000000000001" customHeight="1">
      <c r="A64" s="238"/>
      <c r="B64" s="238"/>
      <c r="C64" s="233"/>
      <c r="D64" s="234"/>
      <c r="E64" s="208"/>
      <c r="F64" s="208"/>
      <c r="G64" s="208"/>
      <c r="H64" s="208"/>
      <c r="I64" s="208"/>
      <c r="J64" s="208"/>
      <c r="K64" s="209"/>
      <c r="L64" s="209"/>
    </row>
    <row r="65" spans="1:12" ht="17.100000000000001" customHeight="1">
      <c r="A65" s="238"/>
      <c r="B65" s="238"/>
      <c r="C65" s="233"/>
      <c r="D65" s="234"/>
      <c r="E65" s="208"/>
      <c r="F65" s="208"/>
      <c r="G65" s="208"/>
      <c r="H65" s="208"/>
      <c r="I65" s="208"/>
      <c r="J65" s="208"/>
      <c r="K65" s="209"/>
      <c r="L65" s="209"/>
    </row>
    <row r="66" spans="1:12" ht="17.100000000000001" customHeight="1">
      <c r="A66" s="238"/>
      <c r="B66" s="238"/>
      <c r="C66" s="233"/>
      <c r="D66" s="234"/>
      <c r="E66" s="208"/>
      <c r="F66" s="208"/>
      <c r="G66" s="208"/>
      <c r="H66" s="208"/>
      <c r="I66" s="208"/>
      <c r="J66" s="208"/>
      <c r="K66" s="209"/>
      <c r="L66" s="209"/>
    </row>
    <row r="67" spans="1:12" ht="17.100000000000001" customHeight="1">
      <c r="A67" s="238"/>
      <c r="B67" s="238"/>
      <c r="C67" s="235"/>
      <c r="D67" s="236"/>
      <c r="E67" s="208"/>
      <c r="F67" s="208"/>
      <c r="G67" s="208"/>
      <c r="H67" s="208"/>
      <c r="I67" s="208"/>
      <c r="J67" s="208"/>
      <c r="K67" s="209"/>
      <c r="L67" s="209"/>
    </row>
    <row r="68" spans="1:12" ht="17.100000000000001" customHeight="1">
      <c r="A68" s="238"/>
      <c r="B68" s="238"/>
      <c r="C68" s="231" t="s">
        <v>86</v>
      </c>
      <c r="D68" s="232"/>
      <c r="E68" s="208"/>
      <c r="F68" s="208"/>
      <c r="G68" s="208"/>
      <c r="H68" s="208"/>
      <c r="I68" s="208"/>
      <c r="J68" s="208"/>
      <c r="K68" s="209">
        <v>0</v>
      </c>
      <c r="L68" s="209"/>
    </row>
    <row r="69" spans="1:12" ht="17.100000000000001" customHeight="1">
      <c r="A69" s="238"/>
      <c r="B69" s="238"/>
      <c r="C69" s="233"/>
      <c r="D69" s="234"/>
      <c r="E69" s="208"/>
      <c r="F69" s="208"/>
      <c r="G69" s="208"/>
      <c r="H69" s="208"/>
      <c r="I69" s="208"/>
      <c r="J69" s="208"/>
      <c r="K69" s="209"/>
      <c r="L69" s="209"/>
    </row>
    <row r="70" spans="1:12" ht="17.100000000000001" customHeight="1">
      <c r="A70" s="238"/>
      <c r="B70" s="238"/>
      <c r="C70" s="233"/>
      <c r="D70" s="234"/>
      <c r="E70" s="208"/>
      <c r="F70" s="208"/>
      <c r="G70" s="208"/>
      <c r="H70" s="208"/>
      <c r="I70" s="208"/>
      <c r="J70" s="208"/>
      <c r="K70" s="209"/>
      <c r="L70" s="209"/>
    </row>
    <row r="71" spans="1:12" ht="17.100000000000001" customHeight="1">
      <c r="A71" s="238"/>
      <c r="B71" s="238"/>
      <c r="C71" s="233"/>
      <c r="D71" s="234"/>
      <c r="E71" s="208"/>
      <c r="F71" s="208"/>
      <c r="G71" s="208"/>
      <c r="H71" s="208"/>
      <c r="I71" s="208"/>
      <c r="J71" s="208"/>
      <c r="K71" s="209"/>
      <c r="L71" s="209"/>
    </row>
    <row r="72" spans="1:12" ht="17.100000000000001" customHeight="1">
      <c r="A72" s="238"/>
      <c r="B72" s="238"/>
      <c r="C72" s="233"/>
      <c r="D72" s="234"/>
      <c r="E72" s="208"/>
      <c r="F72" s="208"/>
      <c r="G72" s="208"/>
      <c r="H72" s="208"/>
      <c r="I72" s="208"/>
      <c r="J72" s="208"/>
      <c r="K72" s="209"/>
      <c r="L72" s="209"/>
    </row>
    <row r="73" spans="1:12" ht="17.100000000000001" customHeight="1">
      <c r="A73" s="238"/>
      <c r="B73" s="238"/>
      <c r="C73" s="235"/>
      <c r="D73" s="236"/>
      <c r="E73" s="208"/>
      <c r="F73" s="208"/>
      <c r="G73" s="208"/>
      <c r="H73" s="208"/>
      <c r="I73" s="208"/>
      <c r="J73" s="208"/>
      <c r="K73" s="209"/>
      <c r="L73" s="209"/>
    </row>
    <row r="74" spans="1:12" ht="14.25" customHeight="1">
      <c r="A74" s="42"/>
      <c r="B74" s="42"/>
      <c r="C74" s="42"/>
      <c r="D74" s="42"/>
      <c r="E74" s="42"/>
      <c r="F74" s="42"/>
      <c r="G74" s="42"/>
      <c r="H74" s="42"/>
      <c r="I74" s="242" t="s">
        <v>166</v>
      </c>
      <c r="J74" s="243"/>
      <c r="K74" s="245">
        <f>SUM(K5:L24,K30:L50,K56:L73)</f>
        <v>0</v>
      </c>
      <c r="L74" s="247" t="s">
        <v>116</v>
      </c>
    </row>
    <row r="75" spans="1:12" ht="14.25" customHeight="1">
      <c r="A75" s="42"/>
      <c r="B75" s="42"/>
      <c r="C75" s="42"/>
      <c r="D75" s="42"/>
      <c r="E75" s="42"/>
      <c r="F75" s="42"/>
      <c r="G75" s="42"/>
      <c r="H75" s="42"/>
      <c r="I75" s="241"/>
      <c r="J75" s="244"/>
      <c r="K75" s="246"/>
      <c r="L75" s="248"/>
    </row>
    <row r="76" spans="1:12" ht="14.25" customHeight="1">
      <c r="A76" s="19"/>
      <c r="B76" s="19"/>
      <c r="C76" s="19"/>
      <c r="D76" s="19"/>
      <c r="E76" s="19"/>
      <c r="F76" s="19"/>
      <c r="G76" s="19"/>
      <c r="H76" s="19"/>
      <c r="I76" s="241" t="s">
        <v>165</v>
      </c>
      <c r="J76" s="241"/>
      <c r="K76" s="176">
        <f>K74*0.5</f>
        <v>0</v>
      </c>
      <c r="L76" s="204" t="s">
        <v>5</v>
      </c>
    </row>
    <row r="77" spans="1:12" ht="14.25" customHeight="1">
      <c r="A77" s="19"/>
      <c r="B77" s="19"/>
      <c r="C77" s="19"/>
      <c r="D77" s="19"/>
      <c r="E77" s="19"/>
      <c r="F77" s="19"/>
      <c r="G77" s="19"/>
      <c r="H77" s="19"/>
      <c r="I77" s="241"/>
      <c r="J77" s="241"/>
      <c r="K77" s="179"/>
      <c r="L77" s="205"/>
    </row>
    <row r="78" spans="1:12" ht="20.25" customHeight="1">
      <c r="A78" s="19"/>
      <c r="B78" s="19"/>
      <c r="C78" s="19"/>
      <c r="D78" s="19"/>
      <c r="E78" s="19"/>
      <c r="F78" s="19"/>
      <c r="G78" s="19"/>
      <c r="H78" s="19"/>
      <c r="I78" s="57"/>
      <c r="J78" s="57"/>
      <c r="K78" s="59"/>
      <c r="L78" s="62"/>
    </row>
    <row r="79" spans="1:12" ht="20.25" customHeight="1">
      <c r="A79" s="19"/>
      <c r="B79" s="19"/>
      <c r="C79" s="19"/>
      <c r="D79" s="19"/>
      <c r="E79" s="19"/>
      <c r="F79" s="19"/>
      <c r="G79" s="19"/>
      <c r="H79" s="19"/>
      <c r="I79" s="57"/>
      <c r="J79" s="57"/>
      <c r="K79" s="59"/>
      <c r="L79" s="62"/>
    </row>
    <row r="80" spans="1:12" ht="20.25" customHeight="1">
      <c r="A80" s="19"/>
      <c r="B80" s="19"/>
      <c r="C80" s="19"/>
      <c r="D80" s="19"/>
      <c r="E80" s="19"/>
      <c r="F80" s="19"/>
      <c r="G80" s="19"/>
      <c r="H80" s="19"/>
      <c r="I80" s="57"/>
      <c r="J80" s="57"/>
      <c r="K80" s="56"/>
      <c r="L80" s="56"/>
    </row>
    <row r="81" spans="1:12" ht="11.2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>
      <c r="A82" s="20" t="s">
        <v>36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ht="11.2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ht="30.6" customHeight="1">
      <c r="A84" s="210" t="s">
        <v>35</v>
      </c>
      <c r="B84" s="211"/>
      <c r="C84" s="212" t="s">
        <v>32</v>
      </c>
      <c r="D84" s="213"/>
      <c r="E84" s="212" t="s">
        <v>33</v>
      </c>
      <c r="F84" s="214"/>
      <c r="G84" s="214"/>
      <c r="H84" s="214"/>
      <c r="I84" s="214"/>
      <c r="J84" s="213"/>
      <c r="K84" s="212" t="s">
        <v>34</v>
      </c>
      <c r="L84" s="213"/>
    </row>
    <row r="85" spans="1:12" ht="18" customHeight="1">
      <c r="A85" s="238" t="s">
        <v>89</v>
      </c>
      <c r="B85" s="238"/>
      <c r="C85" s="238" t="s">
        <v>138</v>
      </c>
      <c r="D85" s="238"/>
      <c r="E85" s="208"/>
      <c r="F85" s="208"/>
      <c r="G85" s="208"/>
      <c r="H85" s="208"/>
      <c r="I85" s="208"/>
      <c r="J85" s="208"/>
      <c r="K85" s="209">
        <v>0</v>
      </c>
      <c r="L85" s="209"/>
    </row>
    <row r="86" spans="1:12" ht="18" customHeight="1">
      <c r="A86" s="238"/>
      <c r="B86" s="238"/>
      <c r="C86" s="238"/>
      <c r="D86" s="238"/>
      <c r="E86" s="208"/>
      <c r="F86" s="208"/>
      <c r="G86" s="208"/>
      <c r="H86" s="208"/>
      <c r="I86" s="208"/>
      <c r="J86" s="208"/>
      <c r="K86" s="209"/>
      <c r="L86" s="209"/>
    </row>
    <row r="87" spans="1:12" ht="18" customHeight="1">
      <c r="A87" s="238"/>
      <c r="B87" s="238"/>
      <c r="C87" s="238"/>
      <c r="D87" s="238"/>
      <c r="E87" s="208"/>
      <c r="F87" s="208"/>
      <c r="G87" s="208"/>
      <c r="H87" s="208"/>
      <c r="I87" s="208"/>
      <c r="J87" s="208"/>
      <c r="K87" s="209"/>
      <c r="L87" s="209"/>
    </row>
    <row r="88" spans="1:12" ht="18" customHeight="1">
      <c r="A88" s="238"/>
      <c r="B88" s="238"/>
      <c r="C88" s="238"/>
      <c r="D88" s="238"/>
      <c r="E88" s="208"/>
      <c r="F88" s="208"/>
      <c r="G88" s="208"/>
      <c r="H88" s="208"/>
      <c r="I88" s="208"/>
      <c r="J88" s="208"/>
      <c r="K88" s="209"/>
      <c r="L88" s="209"/>
    </row>
    <row r="89" spans="1:12" ht="18" customHeight="1">
      <c r="A89" s="238"/>
      <c r="B89" s="238"/>
      <c r="C89" s="238"/>
      <c r="D89" s="238"/>
      <c r="E89" s="208"/>
      <c r="F89" s="208"/>
      <c r="G89" s="208"/>
      <c r="H89" s="208"/>
      <c r="I89" s="208"/>
      <c r="J89" s="208"/>
      <c r="K89" s="209"/>
      <c r="L89" s="209"/>
    </row>
    <row r="90" spans="1:12" ht="21.2" customHeight="1">
      <c r="A90" s="238"/>
      <c r="B90" s="238"/>
      <c r="C90" s="238" t="s">
        <v>93</v>
      </c>
      <c r="D90" s="238"/>
      <c r="E90" s="208"/>
      <c r="F90" s="208"/>
      <c r="G90" s="208"/>
      <c r="H90" s="208"/>
      <c r="I90" s="208"/>
      <c r="J90" s="208"/>
      <c r="K90" s="209">
        <v>0</v>
      </c>
      <c r="L90" s="209"/>
    </row>
    <row r="91" spans="1:12" ht="21.2" customHeight="1">
      <c r="A91" s="238"/>
      <c r="B91" s="238"/>
      <c r="C91" s="238"/>
      <c r="D91" s="238"/>
      <c r="E91" s="208"/>
      <c r="F91" s="208"/>
      <c r="G91" s="208"/>
      <c r="H91" s="208"/>
      <c r="I91" s="208"/>
      <c r="J91" s="208"/>
      <c r="K91" s="209"/>
      <c r="L91" s="209"/>
    </row>
    <row r="92" spans="1:12" ht="21.2" customHeight="1">
      <c r="A92" s="238"/>
      <c r="B92" s="238"/>
      <c r="C92" s="238"/>
      <c r="D92" s="238"/>
      <c r="E92" s="208"/>
      <c r="F92" s="208"/>
      <c r="G92" s="208"/>
      <c r="H92" s="208"/>
      <c r="I92" s="208"/>
      <c r="J92" s="208"/>
      <c r="K92" s="209"/>
      <c r="L92" s="209"/>
    </row>
    <row r="93" spans="1:12" ht="21.2" customHeight="1">
      <c r="A93" s="238"/>
      <c r="B93" s="238"/>
      <c r="C93" s="238"/>
      <c r="D93" s="238"/>
      <c r="E93" s="208"/>
      <c r="F93" s="208"/>
      <c r="G93" s="208"/>
      <c r="H93" s="208"/>
      <c r="I93" s="208"/>
      <c r="J93" s="208"/>
      <c r="K93" s="209"/>
      <c r="L93" s="209"/>
    </row>
    <row r="94" spans="1:12" ht="18" customHeight="1">
      <c r="A94" s="238"/>
      <c r="B94" s="238"/>
      <c r="C94" s="238" t="s">
        <v>92</v>
      </c>
      <c r="D94" s="238"/>
      <c r="E94" s="208"/>
      <c r="F94" s="208"/>
      <c r="G94" s="208"/>
      <c r="H94" s="208"/>
      <c r="I94" s="208"/>
      <c r="J94" s="208"/>
      <c r="K94" s="209">
        <v>0</v>
      </c>
      <c r="L94" s="209"/>
    </row>
    <row r="95" spans="1:12" ht="18" customHeight="1">
      <c r="A95" s="238"/>
      <c r="B95" s="238"/>
      <c r="C95" s="238"/>
      <c r="D95" s="238"/>
      <c r="E95" s="208"/>
      <c r="F95" s="208"/>
      <c r="G95" s="208"/>
      <c r="H95" s="208"/>
      <c r="I95" s="208"/>
      <c r="J95" s="208"/>
      <c r="K95" s="209"/>
      <c r="L95" s="209"/>
    </row>
    <row r="96" spans="1:12" ht="18" customHeight="1">
      <c r="A96" s="238"/>
      <c r="B96" s="238"/>
      <c r="C96" s="238"/>
      <c r="D96" s="238"/>
      <c r="E96" s="208"/>
      <c r="F96" s="208"/>
      <c r="G96" s="208"/>
      <c r="H96" s="208"/>
      <c r="I96" s="208"/>
      <c r="J96" s="208"/>
      <c r="K96" s="209"/>
      <c r="L96" s="209"/>
    </row>
    <row r="97" spans="1:12" ht="14.25" customHeight="1">
      <c r="A97" s="238"/>
      <c r="B97" s="238"/>
      <c r="C97" s="238"/>
      <c r="D97" s="238"/>
      <c r="E97" s="208"/>
      <c r="F97" s="208"/>
      <c r="G97" s="208"/>
      <c r="H97" s="208"/>
      <c r="I97" s="208"/>
      <c r="J97" s="208"/>
      <c r="K97" s="209"/>
      <c r="L97" s="209"/>
    </row>
    <row r="98" spans="1:12" ht="19.5" customHeight="1">
      <c r="A98" s="238"/>
      <c r="B98" s="238"/>
      <c r="C98" s="238" t="s">
        <v>91</v>
      </c>
      <c r="D98" s="238"/>
      <c r="E98" s="208"/>
      <c r="F98" s="208"/>
      <c r="G98" s="208"/>
      <c r="H98" s="208"/>
      <c r="I98" s="208"/>
      <c r="J98" s="208"/>
      <c r="K98" s="209">
        <v>0</v>
      </c>
      <c r="L98" s="209"/>
    </row>
    <row r="99" spans="1:12" ht="19.5" customHeight="1">
      <c r="A99" s="238"/>
      <c r="B99" s="238"/>
      <c r="C99" s="238"/>
      <c r="D99" s="238"/>
      <c r="E99" s="208"/>
      <c r="F99" s="208"/>
      <c r="G99" s="208"/>
      <c r="H99" s="208"/>
      <c r="I99" s="208"/>
      <c r="J99" s="208"/>
      <c r="K99" s="209"/>
      <c r="L99" s="209"/>
    </row>
    <row r="100" spans="1:12" ht="19.5" customHeight="1">
      <c r="A100" s="238"/>
      <c r="B100" s="238"/>
      <c r="C100" s="238"/>
      <c r="D100" s="238"/>
      <c r="E100" s="208"/>
      <c r="F100" s="208"/>
      <c r="G100" s="208"/>
      <c r="H100" s="208"/>
      <c r="I100" s="208"/>
      <c r="J100" s="208"/>
      <c r="K100" s="209"/>
      <c r="L100" s="209"/>
    </row>
    <row r="101" spans="1:12" ht="19.5" customHeight="1">
      <c r="A101" s="238"/>
      <c r="B101" s="238"/>
      <c r="C101" s="238"/>
      <c r="D101" s="238"/>
      <c r="E101" s="208"/>
      <c r="F101" s="208"/>
      <c r="G101" s="208"/>
      <c r="H101" s="208"/>
      <c r="I101" s="208"/>
      <c r="J101" s="208"/>
      <c r="K101" s="209"/>
      <c r="L101" s="209"/>
    </row>
    <row r="102" spans="1:12" ht="19.5" customHeight="1">
      <c r="A102" s="238"/>
      <c r="B102" s="238"/>
      <c r="C102" s="238"/>
      <c r="D102" s="238"/>
      <c r="E102" s="208"/>
      <c r="F102" s="208"/>
      <c r="G102" s="208"/>
      <c r="H102" s="208"/>
      <c r="I102" s="208"/>
      <c r="J102" s="208"/>
      <c r="K102" s="209"/>
      <c r="L102" s="209"/>
    </row>
    <row r="103" spans="1:12">
      <c r="A103" s="238"/>
      <c r="B103" s="238"/>
      <c r="C103" s="188" t="s">
        <v>90</v>
      </c>
      <c r="D103" s="188"/>
      <c r="E103" s="239"/>
      <c r="F103" s="239"/>
      <c r="G103" s="239"/>
      <c r="H103" s="239"/>
      <c r="I103" s="239"/>
      <c r="J103" s="239"/>
      <c r="K103" s="240">
        <v>0</v>
      </c>
      <c r="L103" s="240"/>
    </row>
    <row r="104" spans="1:12">
      <c r="A104" s="238"/>
      <c r="B104" s="238"/>
      <c r="C104" s="188"/>
      <c r="D104" s="188"/>
      <c r="E104" s="239"/>
      <c r="F104" s="239"/>
      <c r="G104" s="239"/>
      <c r="H104" s="239"/>
      <c r="I104" s="239"/>
      <c r="J104" s="239"/>
      <c r="K104" s="240"/>
      <c r="L104" s="240"/>
    </row>
    <row r="105" spans="1:12">
      <c r="A105" s="238"/>
      <c r="B105" s="238"/>
      <c r="C105" s="188"/>
      <c r="D105" s="188"/>
      <c r="E105" s="239"/>
      <c r="F105" s="239"/>
      <c r="G105" s="239"/>
      <c r="H105" s="239"/>
      <c r="I105" s="239"/>
      <c r="J105" s="239"/>
      <c r="K105" s="240"/>
      <c r="L105" s="240"/>
    </row>
    <row r="106" spans="1:12">
      <c r="A106" s="238"/>
      <c r="B106" s="238"/>
      <c r="C106" s="188"/>
      <c r="D106" s="188"/>
      <c r="E106" s="239"/>
      <c r="F106" s="239"/>
      <c r="G106" s="239"/>
      <c r="H106" s="239"/>
      <c r="I106" s="239"/>
      <c r="J106" s="239"/>
      <c r="K106" s="240"/>
      <c r="L106" s="240"/>
    </row>
    <row r="107" spans="1:12">
      <c r="A107" s="238"/>
      <c r="B107" s="238"/>
      <c r="C107" s="188"/>
      <c r="D107" s="188"/>
      <c r="E107" s="239"/>
      <c r="F107" s="239"/>
      <c r="G107" s="239"/>
      <c r="H107" s="239"/>
      <c r="I107" s="239"/>
      <c r="J107" s="239"/>
      <c r="K107" s="240"/>
      <c r="L107" s="240"/>
    </row>
    <row r="108" spans="1:12" ht="11.25" customHeight="1">
      <c r="A108" s="40"/>
      <c r="B108" s="40"/>
      <c r="C108" s="43"/>
      <c r="D108" s="43"/>
      <c r="E108" s="43"/>
      <c r="F108" s="43"/>
      <c r="G108" s="43"/>
      <c r="H108" s="43"/>
      <c r="I108" s="43"/>
      <c r="J108" s="43"/>
      <c r="K108" s="44"/>
      <c r="L108" s="44"/>
    </row>
    <row r="109" spans="1:12" ht="11.25" customHeight="1">
      <c r="A109" s="19"/>
      <c r="B109" s="40"/>
      <c r="C109" s="43"/>
      <c r="D109" s="43"/>
      <c r="E109" s="43"/>
      <c r="F109" s="43"/>
      <c r="G109" s="43"/>
      <c r="H109" s="43"/>
      <c r="I109" s="43"/>
      <c r="J109" s="43"/>
      <c r="K109" s="44"/>
      <c r="L109" s="44"/>
    </row>
    <row r="110" spans="1:12">
      <c r="A110" s="20" t="s">
        <v>36</v>
      </c>
      <c r="B110" s="40"/>
      <c r="C110" s="43"/>
      <c r="D110" s="43"/>
      <c r="E110" s="43"/>
      <c r="F110" s="43"/>
      <c r="G110" s="43"/>
      <c r="H110" s="43"/>
      <c r="I110" s="43"/>
      <c r="J110" s="43"/>
      <c r="K110" s="44"/>
      <c r="L110" s="44"/>
    </row>
    <row r="111" spans="1:12" ht="11.2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ht="30.6" customHeight="1">
      <c r="A112" s="210" t="s">
        <v>35</v>
      </c>
      <c r="B112" s="211"/>
      <c r="C112" s="212" t="s">
        <v>32</v>
      </c>
      <c r="D112" s="213"/>
      <c r="E112" s="212" t="s">
        <v>33</v>
      </c>
      <c r="F112" s="214"/>
      <c r="G112" s="214"/>
      <c r="H112" s="214"/>
      <c r="I112" s="214"/>
      <c r="J112" s="213"/>
      <c r="K112" s="212" t="s">
        <v>34</v>
      </c>
      <c r="L112" s="213"/>
    </row>
    <row r="113" spans="1:12" ht="15.6" customHeight="1">
      <c r="A113" s="231" t="s">
        <v>108</v>
      </c>
      <c r="B113" s="232"/>
      <c r="C113" s="238" t="s">
        <v>139</v>
      </c>
      <c r="D113" s="238"/>
      <c r="E113" s="208"/>
      <c r="F113" s="208"/>
      <c r="G113" s="208"/>
      <c r="H113" s="208"/>
      <c r="I113" s="208"/>
      <c r="J113" s="208"/>
      <c r="K113" s="209">
        <v>0</v>
      </c>
      <c r="L113" s="209"/>
    </row>
    <row r="114" spans="1:12" ht="15.6" customHeight="1">
      <c r="A114" s="233"/>
      <c r="B114" s="234"/>
      <c r="C114" s="238"/>
      <c r="D114" s="238"/>
      <c r="E114" s="208"/>
      <c r="F114" s="208"/>
      <c r="G114" s="208"/>
      <c r="H114" s="208"/>
      <c r="I114" s="208"/>
      <c r="J114" s="208"/>
      <c r="K114" s="209"/>
      <c r="L114" s="209"/>
    </row>
    <row r="115" spans="1:12" ht="15.6" customHeight="1">
      <c r="A115" s="233"/>
      <c r="B115" s="234"/>
      <c r="C115" s="238"/>
      <c r="D115" s="238"/>
      <c r="E115" s="208"/>
      <c r="F115" s="208"/>
      <c r="G115" s="208"/>
      <c r="H115" s="208"/>
      <c r="I115" s="208"/>
      <c r="J115" s="208"/>
      <c r="K115" s="209"/>
      <c r="L115" s="209"/>
    </row>
    <row r="116" spans="1:12" ht="15.6" customHeight="1">
      <c r="A116" s="233"/>
      <c r="B116" s="234"/>
      <c r="C116" s="238"/>
      <c r="D116" s="238"/>
      <c r="E116" s="208"/>
      <c r="F116" s="208"/>
      <c r="G116" s="208"/>
      <c r="H116" s="208"/>
      <c r="I116" s="208"/>
      <c r="J116" s="208"/>
      <c r="K116" s="209"/>
      <c r="L116" s="209"/>
    </row>
    <row r="117" spans="1:12" ht="15.6" customHeight="1">
      <c r="A117" s="233"/>
      <c r="B117" s="234"/>
      <c r="C117" s="231" t="s">
        <v>140</v>
      </c>
      <c r="D117" s="232"/>
      <c r="E117" s="216"/>
      <c r="F117" s="217"/>
      <c r="G117" s="217"/>
      <c r="H117" s="217"/>
      <c r="I117" s="217"/>
      <c r="J117" s="218"/>
      <c r="K117" s="198">
        <v>0</v>
      </c>
      <c r="L117" s="199"/>
    </row>
    <row r="118" spans="1:12" ht="15.6" customHeight="1">
      <c r="A118" s="233"/>
      <c r="B118" s="234"/>
      <c r="C118" s="233"/>
      <c r="D118" s="234"/>
      <c r="E118" s="219"/>
      <c r="F118" s="220"/>
      <c r="G118" s="220"/>
      <c r="H118" s="220"/>
      <c r="I118" s="220"/>
      <c r="J118" s="221"/>
      <c r="K118" s="200"/>
      <c r="L118" s="201"/>
    </row>
    <row r="119" spans="1:12" ht="15.6" customHeight="1">
      <c r="A119" s="233"/>
      <c r="B119" s="234"/>
      <c r="C119" s="233"/>
      <c r="D119" s="234"/>
      <c r="E119" s="219"/>
      <c r="F119" s="220"/>
      <c r="G119" s="220"/>
      <c r="H119" s="220"/>
      <c r="I119" s="220"/>
      <c r="J119" s="221"/>
      <c r="K119" s="200"/>
      <c r="L119" s="201"/>
    </row>
    <row r="120" spans="1:12" ht="15.6" customHeight="1">
      <c r="A120" s="233"/>
      <c r="B120" s="234"/>
      <c r="C120" s="235"/>
      <c r="D120" s="236"/>
      <c r="E120" s="222"/>
      <c r="F120" s="223"/>
      <c r="G120" s="223"/>
      <c r="H120" s="223"/>
      <c r="I120" s="223"/>
      <c r="J120" s="224"/>
      <c r="K120" s="202"/>
      <c r="L120" s="203"/>
    </row>
    <row r="121" spans="1:12" ht="19.5" customHeight="1">
      <c r="A121" s="233"/>
      <c r="B121" s="234"/>
      <c r="C121" s="231" t="s">
        <v>141</v>
      </c>
      <c r="D121" s="232"/>
      <c r="E121" s="216"/>
      <c r="F121" s="217"/>
      <c r="G121" s="217"/>
      <c r="H121" s="217"/>
      <c r="I121" s="217"/>
      <c r="J121" s="218"/>
      <c r="K121" s="198">
        <v>0</v>
      </c>
      <c r="L121" s="199"/>
    </row>
    <row r="122" spans="1:12" ht="19.5" customHeight="1">
      <c r="A122" s="233"/>
      <c r="B122" s="234"/>
      <c r="C122" s="233"/>
      <c r="D122" s="234"/>
      <c r="E122" s="219"/>
      <c r="F122" s="220"/>
      <c r="G122" s="220"/>
      <c r="H122" s="220"/>
      <c r="I122" s="220"/>
      <c r="J122" s="221"/>
      <c r="K122" s="200"/>
      <c r="L122" s="201"/>
    </row>
    <row r="123" spans="1:12" ht="19.5" customHeight="1">
      <c r="A123" s="233"/>
      <c r="B123" s="234"/>
      <c r="C123" s="233"/>
      <c r="D123" s="234"/>
      <c r="E123" s="219"/>
      <c r="F123" s="220"/>
      <c r="G123" s="220"/>
      <c r="H123" s="220"/>
      <c r="I123" s="220"/>
      <c r="J123" s="221"/>
      <c r="K123" s="200"/>
      <c r="L123" s="201"/>
    </row>
    <row r="124" spans="1:12" ht="19.5" customHeight="1">
      <c r="A124" s="233"/>
      <c r="B124" s="234"/>
      <c r="C124" s="235"/>
      <c r="D124" s="236"/>
      <c r="E124" s="222"/>
      <c r="F124" s="223"/>
      <c r="G124" s="223"/>
      <c r="H124" s="223"/>
      <c r="I124" s="223"/>
      <c r="J124" s="224"/>
      <c r="K124" s="202"/>
      <c r="L124" s="203"/>
    </row>
    <row r="125" spans="1:12" ht="15.6" customHeight="1">
      <c r="A125" s="231" t="s">
        <v>54</v>
      </c>
      <c r="B125" s="232"/>
      <c r="C125" s="231" t="s">
        <v>96</v>
      </c>
      <c r="D125" s="232"/>
      <c r="E125" s="216"/>
      <c r="F125" s="217"/>
      <c r="G125" s="217"/>
      <c r="H125" s="217"/>
      <c r="I125" s="217"/>
      <c r="J125" s="218"/>
      <c r="K125" s="198">
        <v>0</v>
      </c>
      <c r="L125" s="199"/>
    </row>
    <row r="126" spans="1:12" ht="15.6" customHeight="1">
      <c r="A126" s="233"/>
      <c r="B126" s="234"/>
      <c r="C126" s="233"/>
      <c r="D126" s="234"/>
      <c r="E126" s="219"/>
      <c r="F126" s="220"/>
      <c r="G126" s="220"/>
      <c r="H126" s="220"/>
      <c r="I126" s="220"/>
      <c r="J126" s="221"/>
      <c r="K126" s="200"/>
      <c r="L126" s="201"/>
    </row>
    <row r="127" spans="1:12" ht="15.6" customHeight="1">
      <c r="A127" s="233"/>
      <c r="B127" s="234"/>
      <c r="C127" s="233"/>
      <c r="D127" s="234"/>
      <c r="E127" s="219"/>
      <c r="F127" s="220"/>
      <c r="G127" s="220"/>
      <c r="H127" s="220"/>
      <c r="I127" s="220"/>
      <c r="J127" s="221"/>
      <c r="K127" s="200"/>
      <c r="L127" s="201"/>
    </row>
    <row r="128" spans="1:12" ht="15.6" customHeight="1">
      <c r="A128" s="233"/>
      <c r="B128" s="234"/>
      <c r="C128" s="235"/>
      <c r="D128" s="236"/>
      <c r="E128" s="222"/>
      <c r="F128" s="223"/>
      <c r="G128" s="223"/>
      <c r="H128" s="223"/>
      <c r="I128" s="223"/>
      <c r="J128" s="224"/>
      <c r="K128" s="202"/>
      <c r="L128" s="203"/>
    </row>
    <row r="129" spans="1:12" ht="15.6" customHeight="1">
      <c r="A129" s="233"/>
      <c r="B129" s="234"/>
      <c r="C129" s="231" t="s">
        <v>142</v>
      </c>
      <c r="D129" s="232"/>
      <c r="E129" s="216"/>
      <c r="F129" s="217"/>
      <c r="G129" s="217"/>
      <c r="H129" s="217"/>
      <c r="I129" s="217"/>
      <c r="J129" s="218"/>
      <c r="K129" s="198">
        <v>0</v>
      </c>
      <c r="L129" s="199"/>
    </row>
    <row r="130" spans="1:12" ht="15.6" customHeight="1">
      <c r="A130" s="233"/>
      <c r="B130" s="234"/>
      <c r="C130" s="233"/>
      <c r="D130" s="234"/>
      <c r="E130" s="219"/>
      <c r="F130" s="220"/>
      <c r="G130" s="220"/>
      <c r="H130" s="220"/>
      <c r="I130" s="220"/>
      <c r="J130" s="221"/>
      <c r="K130" s="200"/>
      <c r="L130" s="201"/>
    </row>
    <row r="131" spans="1:12" ht="15.6" customHeight="1">
      <c r="A131" s="233"/>
      <c r="B131" s="234"/>
      <c r="C131" s="233"/>
      <c r="D131" s="234"/>
      <c r="E131" s="219"/>
      <c r="F131" s="220"/>
      <c r="G131" s="220"/>
      <c r="H131" s="220"/>
      <c r="I131" s="220"/>
      <c r="J131" s="221"/>
      <c r="K131" s="200"/>
      <c r="L131" s="201"/>
    </row>
    <row r="132" spans="1:12" ht="15.6" customHeight="1">
      <c r="A132" s="233"/>
      <c r="B132" s="234"/>
      <c r="C132" s="235"/>
      <c r="D132" s="236"/>
      <c r="E132" s="222"/>
      <c r="F132" s="223"/>
      <c r="G132" s="223"/>
      <c r="H132" s="223"/>
      <c r="I132" s="223"/>
      <c r="J132" s="224"/>
      <c r="K132" s="202"/>
      <c r="L132" s="203"/>
    </row>
    <row r="133" spans="1:12" ht="15.6" customHeight="1">
      <c r="A133" s="233"/>
      <c r="B133" s="234"/>
      <c r="C133" s="238" t="s">
        <v>175</v>
      </c>
      <c r="D133" s="238"/>
      <c r="E133" s="208"/>
      <c r="F133" s="208"/>
      <c r="G133" s="208"/>
      <c r="H133" s="208"/>
      <c r="I133" s="208"/>
      <c r="J133" s="208"/>
      <c r="K133" s="209">
        <v>0</v>
      </c>
      <c r="L133" s="209"/>
    </row>
    <row r="134" spans="1:12" ht="15.6" customHeight="1">
      <c r="A134" s="233"/>
      <c r="B134" s="234"/>
      <c r="C134" s="238"/>
      <c r="D134" s="238"/>
      <c r="E134" s="208"/>
      <c r="F134" s="208"/>
      <c r="G134" s="208"/>
      <c r="H134" s="208"/>
      <c r="I134" s="208"/>
      <c r="J134" s="208"/>
      <c r="K134" s="209"/>
      <c r="L134" s="209"/>
    </row>
    <row r="135" spans="1:12" ht="15.6" customHeight="1">
      <c r="A135" s="233"/>
      <c r="B135" s="234"/>
      <c r="C135" s="238"/>
      <c r="D135" s="238"/>
      <c r="E135" s="208"/>
      <c r="F135" s="208"/>
      <c r="G135" s="208"/>
      <c r="H135" s="208"/>
      <c r="I135" s="208"/>
      <c r="J135" s="208"/>
      <c r="K135" s="209"/>
      <c r="L135" s="209"/>
    </row>
    <row r="136" spans="1:12" ht="15.6" customHeight="1">
      <c r="A136" s="235"/>
      <c r="B136" s="236"/>
      <c r="C136" s="238"/>
      <c r="D136" s="238"/>
      <c r="E136" s="208"/>
      <c r="F136" s="208"/>
      <c r="G136" s="208"/>
      <c r="H136" s="208"/>
      <c r="I136" s="208"/>
      <c r="J136" s="208"/>
      <c r="K136" s="237"/>
      <c r="L136" s="237"/>
    </row>
    <row r="137" spans="1:12">
      <c r="A137" s="19"/>
      <c r="B137" s="19"/>
      <c r="C137" s="19"/>
      <c r="D137" s="19"/>
      <c r="E137" s="19"/>
      <c r="F137" s="19"/>
      <c r="G137" s="19"/>
      <c r="H137" s="19"/>
      <c r="I137" s="19"/>
      <c r="J137" s="185" t="s">
        <v>1</v>
      </c>
      <c r="K137" s="176">
        <f>K85+K90+K94+K98+K103+K113+K117+K121+K125+K129+K133</f>
        <v>0</v>
      </c>
      <c r="L137" s="204" t="s">
        <v>2</v>
      </c>
    </row>
    <row r="138" spans="1:12">
      <c r="A138" s="24" t="s">
        <v>37</v>
      </c>
      <c r="B138" s="19"/>
      <c r="C138" s="19"/>
      <c r="D138" s="19"/>
      <c r="E138" s="19"/>
      <c r="F138" s="19"/>
      <c r="G138" s="19"/>
      <c r="H138" s="19"/>
      <c r="I138" s="19"/>
      <c r="J138" s="186"/>
      <c r="K138" s="179"/>
      <c r="L138" s="205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11.2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>
      <c r="A141" s="20" t="s">
        <v>94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ht="11.2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ht="30.6" customHeight="1">
      <c r="A143" s="210" t="s">
        <v>107</v>
      </c>
      <c r="B143" s="211"/>
      <c r="C143" s="212" t="s">
        <v>32</v>
      </c>
      <c r="D143" s="213"/>
      <c r="E143" s="212" t="s">
        <v>33</v>
      </c>
      <c r="F143" s="214"/>
      <c r="G143" s="214"/>
      <c r="H143" s="214"/>
      <c r="I143" s="214"/>
      <c r="J143" s="213"/>
      <c r="K143" s="212" t="s">
        <v>34</v>
      </c>
      <c r="L143" s="213"/>
    </row>
    <row r="144" spans="1:12" ht="18.95" customHeight="1">
      <c r="A144" s="231" t="s">
        <v>143</v>
      </c>
      <c r="B144" s="232"/>
      <c r="C144" s="231" t="s">
        <v>144</v>
      </c>
      <c r="D144" s="232"/>
      <c r="E144" s="189"/>
      <c r="F144" s="190"/>
      <c r="G144" s="190"/>
      <c r="H144" s="190"/>
      <c r="I144" s="190"/>
      <c r="J144" s="191"/>
      <c r="K144" s="198">
        <v>0</v>
      </c>
      <c r="L144" s="199"/>
    </row>
    <row r="145" spans="1:12" ht="18.95" customHeight="1">
      <c r="A145" s="233"/>
      <c r="B145" s="234"/>
      <c r="C145" s="233"/>
      <c r="D145" s="234"/>
      <c r="E145" s="192"/>
      <c r="F145" s="193"/>
      <c r="G145" s="193"/>
      <c r="H145" s="193"/>
      <c r="I145" s="193"/>
      <c r="J145" s="194"/>
      <c r="K145" s="200"/>
      <c r="L145" s="201"/>
    </row>
    <row r="146" spans="1:12" ht="18.95" customHeight="1">
      <c r="A146" s="233"/>
      <c r="B146" s="234"/>
      <c r="C146" s="233"/>
      <c r="D146" s="234"/>
      <c r="E146" s="192"/>
      <c r="F146" s="193"/>
      <c r="G146" s="193"/>
      <c r="H146" s="193"/>
      <c r="I146" s="193"/>
      <c r="J146" s="194"/>
      <c r="K146" s="200"/>
      <c r="L146" s="201"/>
    </row>
    <row r="147" spans="1:12" ht="18.95" customHeight="1">
      <c r="A147" s="233"/>
      <c r="B147" s="234"/>
      <c r="C147" s="231" t="s">
        <v>145</v>
      </c>
      <c r="D147" s="232"/>
      <c r="E147" s="189"/>
      <c r="F147" s="190"/>
      <c r="G147" s="190"/>
      <c r="H147" s="190"/>
      <c r="I147" s="190"/>
      <c r="J147" s="191"/>
      <c r="K147" s="198">
        <v>0</v>
      </c>
      <c r="L147" s="199"/>
    </row>
    <row r="148" spans="1:12" ht="18.95" customHeight="1">
      <c r="A148" s="233"/>
      <c r="B148" s="234"/>
      <c r="C148" s="233"/>
      <c r="D148" s="234"/>
      <c r="E148" s="192"/>
      <c r="F148" s="193"/>
      <c r="G148" s="193"/>
      <c r="H148" s="193"/>
      <c r="I148" s="193"/>
      <c r="J148" s="194"/>
      <c r="K148" s="200"/>
      <c r="L148" s="201"/>
    </row>
    <row r="149" spans="1:12" ht="18.95" customHeight="1">
      <c r="A149" s="233"/>
      <c r="B149" s="234"/>
      <c r="C149" s="233"/>
      <c r="D149" s="234"/>
      <c r="E149" s="192"/>
      <c r="F149" s="193"/>
      <c r="G149" s="193"/>
      <c r="H149" s="193"/>
      <c r="I149" s="193"/>
      <c r="J149" s="194"/>
      <c r="K149" s="200"/>
      <c r="L149" s="201"/>
    </row>
    <row r="150" spans="1:12" ht="18.95" customHeight="1">
      <c r="A150" s="233"/>
      <c r="B150" s="234"/>
      <c r="C150" s="231" t="s">
        <v>146</v>
      </c>
      <c r="D150" s="232"/>
      <c r="E150" s="189"/>
      <c r="F150" s="190"/>
      <c r="G150" s="190"/>
      <c r="H150" s="190"/>
      <c r="I150" s="190"/>
      <c r="J150" s="191"/>
      <c r="K150" s="198">
        <v>0</v>
      </c>
      <c r="L150" s="199"/>
    </row>
    <row r="151" spans="1:12" ht="18.95" customHeight="1">
      <c r="A151" s="233"/>
      <c r="B151" s="234"/>
      <c r="C151" s="233"/>
      <c r="D151" s="234"/>
      <c r="E151" s="192"/>
      <c r="F151" s="193"/>
      <c r="G151" s="193"/>
      <c r="H151" s="193"/>
      <c r="I151" s="193"/>
      <c r="J151" s="194"/>
      <c r="K151" s="200"/>
      <c r="L151" s="201"/>
    </row>
    <row r="152" spans="1:12" ht="18.95" customHeight="1">
      <c r="A152" s="233"/>
      <c r="B152" s="234"/>
      <c r="C152" s="233"/>
      <c r="D152" s="234"/>
      <c r="E152" s="192"/>
      <c r="F152" s="193"/>
      <c r="G152" s="193"/>
      <c r="H152" s="193"/>
      <c r="I152" s="193"/>
      <c r="J152" s="194"/>
      <c r="K152" s="200"/>
      <c r="L152" s="201"/>
    </row>
    <row r="153" spans="1:12" ht="17.100000000000001" customHeight="1">
      <c r="A153" s="231" t="s">
        <v>150</v>
      </c>
      <c r="B153" s="232"/>
      <c r="C153" s="231" t="s">
        <v>147</v>
      </c>
      <c r="D153" s="232"/>
      <c r="E153" s="216"/>
      <c r="F153" s="217"/>
      <c r="G153" s="217"/>
      <c r="H153" s="217"/>
      <c r="I153" s="217"/>
      <c r="J153" s="218"/>
      <c r="K153" s="198">
        <v>0</v>
      </c>
      <c r="L153" s="199"/>
    </row>
    <row r="154" spans="1:12" ht="17.100000000000001" customHeight="1">
      <c r="A154" s="233"/>
      <c r="B154" s="234"/>
      <c r="C154" s="233"/>
      <c r="D154" s="234"/>
      <c r="E154" s="219"/>
      <c r="F154" s="220"/>
      <c r="G154" s="220"/>
      <c r="H154" s="220"/>
      <c r="I154" s="220"/>
      <c r="J154" s="221"/>
      <c r="K154" s="200"/>
      <c r="L154" s="201"/>
    </row>
    <row r="155" spans="1:12" ht="17.100000000000001" customHeight="1">
      <c r="A155" s="233"/>
      <c r="B155" s="234"/>
      <c r="C155" s="233"/>
      <c r="D155" s="234"/>
      <c r="E155" s="219"/>
      <c r="F155" s="220"/>
      <c r="G155" s="220"/>
      <c r="H155" s="220"/>
      <c r="I155" s="220"/>
      <c r="J155" s="221"/>
      <c r="K155" s="200"/>
      <c r="L155" s="201"/>
    </row>
    <row r="156" spans="1:12" ht="15.75" customHeight="1">
      <c r="A156" s="233"/>
      <c r="B156" s="234"/>
      <c r="C156" s="235"/>
      <c r="D156" s="236"/>
      <c r="E156" s="222"/>
      <c r="F156" s="223"/>
      <c r="G156" s="223"/>
      <c r="H156" s="223"/>
      <c r="I156" s="223"/>
      <c r="J156" s="224"/>
      <c r="K156" s="202"/>
      <c r="L156" s="203"/>
    </row>
    <row r="157" spans="1:12" ht="17.100000000000001" customHeight="1">
      <c r="A157" s="233"/>
      <c r="B157" s="234"/>
      <c r="C157" s="231" t="s">
        <v>148</v>
      </c>
      <c r="D157" s="232"/>
      <c r="E157" s="216"/>
      <c r="F157" s="217"/>
      <c r="G157" s="217"/>
      <c r="H157" s="217"/>
      <c r="I157" s="217"/>
      <c r="J157" s="218"/>
      <c r="K157" s="198">
        <v>0</v>
      </c>
      <c r="L157" s="199"/>
    </row>
    <row r="158" spans="1:12" ht="17.100000000000001" customHeight="1">
      <c r="A158" s="233"/>
      <c r="B158" s="234"/>
      <c r="C158" s="233"/>
      <c r="D158" s="234"/>
      <c r="E158" s="219"/>
      <c r="F158" s="220"/>
      <c r="G158" s="220"/>
      <c r="H158" s="220"/>
      <c r="I158" s="220"/>
      <c r="J158" s="221"/>
      <c r="K158" s="200"/>
      <c r="L158" s="201"/>
    </row>
    <row r="159" spans="1:12" ht="17.100000000000001" customHeight="1">
      <c r="A159" s="233"/>
      <c r="B159" s="234"/>
      <c r="C159" s="233"/>
      <c r="D159" s="234"/>
      <c r="E159" s="219"/>
      <c r="F159" s="220"/>
      <c r="G159" s="220"/>
      <c r="H159" s="220"/>
      <c r="I159" s="220"/>
      <c r="J159" s="221"/>
      <c r="K159" s="200"/>
      <c r="L159" s="201"/>
    </row>
    <row r="160" spans="1:12" ht="15.75" customHeight="1">
      <c r="A160" s="233"/>
      <c r="B160" s="234"/>
      <c r="C160" s="235"/>
      <c r="D160" s="236"/>
      <c r="E160" s="222"/>
      <c r="F160" s="223"/>
      <c r="G160" s="223"/>
      <c r="H160" s="223"/>
      <c r="I160" s="223"/>
      <c r="J160" s="224"/>
      <c r="K160" s="202"/>
      <c r="L160" s="203"/>
    </row>
    <row r="161" spans="1:12" ht="18.75" customHeight="1">
      <c r="A161" s="233"/>
      <c r="B161" s="234"/>
      <c r="C161" s="231" t="s">
        <v>149</v>
      </c>
      <c r="D161" s="232"/>
      <c r="E161" s="216"/>
      <c r="F161" s="217"/>
      <c r="G161" s="217"/>
      <c r="H161" s="217"/>
      <c r="I161" s="217"/>
      <c r="J161" s="218"/>
      <c r="K161" s="198">
        <v>0</v>
      </c>
      <c r="L161" s="199"/>
    </row>
    <row r="162" spans="1:12" ht="18.75" customHeight="1">
      <c r="A162" s="233"/>
      <c r="B162" s="234"/>
      <c r="C162" s="233"/>
      <c r="D162" s="234"/>
      <c r="E162" s="219"/>
      <c r="F162" s="220"/>
      <c r="G162" s="220"/>
      <c r="H162" s="220"/>
      <c r="I162" s="220"/>
      <c r="J162" s="221"/>
      <c r="K162" s="200"/>
      <c r="L162" s="201"/>
    </row>
    <row r="163" spans="1:12" ht="18.75" customHeight="1">
      <c r="A163" s="233"/>
      <c r="B163" s="234"/>
      <c r="C163" s="233"/>
      <c r="D163" s="234"/>
      <c r="E163" s="219"/>
      <c r="F163" s="220"/>
      <c r="G163" s="220"/>
      <c r="H163" s="220"/>
      <c r="I163" s="220"/>
      <c r="J163" s="221"/>
      <c r="K163" s="200"/>
      <c r="L163" s="201"/>
    </row>
    <row r="164" spans="1:12" ht="18.75" customHeight="1">
      <c r="A164" s="235"/>
      <c r="B164" s="236"/>
      <c r="C164" s="235"/>
      <c r="D164" s="236"/>
      <c r="E164" s="222"/>
      <c r="F164" s="223"/>
      <c r="G164" s="223"/>
      <c r="H164" s="223"/>
      <c r="I164" s="223"/>
      <c r="J164" s="224"/>
      <c r="K164" s="202"/>
      <c r="L164" s="203"/>
    </row>
    <row r="165" spans="1:12">
      <c r="A165" s="19"/>
      <c r="B165" s="19"/>
      <c r="C165" s="19"/>
      <c r="D165" s="19"/>
      <c r="E165" s="19"/>
      <c r="F165" s="19"/>
      <c r="G165" s="19"/>
      <c r="H165" s="19"/>
      <c r="I165" s="19"/>
      <c r="J165" s="185" t="s">
        <v>1</v>
      </c>
      <c r="K165" s="176">
        <f>SUM(K144:L164)</f>
        <v>0</v>
      </c>
      <c r="L165" s="204" t="s">
        <v>5</v>
      </c>
    </row>
    <row r="166" spans="1:12">
      <c r="A166" s="19"/>
      <c r="B166" s="19"/>
      <c r="C166" s="19"/>
      <c r="D166" s="19"/>
      <c r="E166" s="19"/>
      <c r="F166" s="19"/>
      <c r="G166" s="19"/>
      <c r="H166" s="19"/>
      <c r="I166" s="19"/>
      <c r="J166" s="186"/>
      <c r="K166" s="179"/>
      <c r="L166" s="205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11.2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>
      <c r="A169" s="20" t="s">
        <v>94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ht="11.2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ht="30.6" customHeight="1">
      <c r="A171" s="210" t="s">
        <v>106</v>
      </c>
      <c r="B171" s="211"/>
      <c r="C171" s="212" t="s">
        <v>32</v>
      </c>
      <c r="D171" s="213"/>
      <c r="E171" s="212" t="s">
        <v>33</v>
      </c>
      <c r="F171" s="214"/>
      <c r="G171" s="214"/>
      <c r="H171" s="214"/>
      <c r="I171" s="214"/>
      <c r="J171" s="213"/>
      <c r="K171" s="212" t="s">
        <v>34</v>
      </c>
      <c r="L171" s="213"/>
    </row>
    <row r="172" spans="1:12" ht="18" customHeight="1">
      <c r="A172" s="189" t="s">
        <v>100</v>
      </c>
      <c r="B172" s="191"/>
      <c r="C172" s="188" t="str">
        <f>VLOOKUP(A172,'Hilfsblatt 1'!$A$4:$C$7,2,FALSE)</f>
        <v>_</v>
      </c>
      <c r="D172" s="188"/>
      <c r="E172" s="208"/>
      <c r="F172" s="208"/>
      <c r="G172" s="208"/>
      <c r="H172" s="208"/>
      <c r="I172" s="208"/>
      <c r="J172" s="208"/>
      <c r="K172" s="209">
        <v>0</v>
      </c>
      <c r="L172" s="209"/>
    </row>
    <row r="173" spans="1:12" ht="18" customHeight="1">
      <c r="A173" s="192"/>
      <c r="B173" s="194"/>
      <c r="C173" s="188"/>
      <c r="D173" s="188"/>
      <c r="E173" s="208"/>
      <c r="F173" s="208"/>
      <c r="G173" s="208"/>
      <c r="H173" s="208"/>
      <c r="I173" s="208"/>
      <c r="J173" s="208"/>
      <c r="K173" s="209"/>
      <c r="L173" s="209"/>
    </row>
    <row r="174" spans="1:12" ht="18" customHeight="1">
      <c r="A174" s="192"/>
      <c r="B174" s="194"/>
      <c r="C174" s="188"/>
      <c r="D174" s="188"/>
      <c r="E174" s="208"/>
      <c r="F174" s="208"/>
      <c r="G174" s="208"/>
      <c r="H174" s="208"/>
      <c r="I174" s="208"/>
      <c r="J174" s="208"/>
      <c r="K174" s="209"/>
      <c r="L174" s="209"/>
    </row>
    <row r="175" spans="1:12" ht="18" customHeight="1">
      <c r="A175" s="192"/>
      <c r="B175" s="194"/>
      <c r="C175" s="188"/>
      <c r="D175" s="188"/>
      <c r="E175" s="208"/>
      <c r="F175" s="208"/>
      <c r="G175" s="208"/>
      <c r="H175" s="208"/>
      <c r="I175" s="208"/>
      <c r="J175" s="208"/>
      <c r="K175" s="209"/>
      <c r="L175" s="209"/>
    </row>
    <row r="176" spans="1:12" ht="18" customHeight="1">
      <c r="A176" s="192"/>
      <c r="B176" s="194"/>
      <c r="C176" s="188"/>
      <c r="D176" s="188"/>
      <c r="E176" s="208"/>
      <c r="F176" s="208"/>
      <c r="G176" s="208"/>
      <c r="H176" s="208"/>
      <c r="I176" s="208"/>
      <c r="J176" s="208"/>
      <c r="K176" s="209"/>
      <c r="L176" s="209"/>
    </row>
    <row r="177" spans="1:12" ht="18" customHeight="1">
      <c r="A177" s="192"/>
      <c r="B177" s="194"/>
      <c r="C177" s="188"/>
      <c r="D177" s="188"/>
      <c r="E177" s="208"/>
      <c r="F177" s="208"/>
      <c r="G177" s="208"/>
      <c r="H177" s="208"/>
      <c r="I177" s="208"/>
      <c r="J177" s="208"/>
      <c r="K177" s="209"/>
      <c r="L177" s="209"/>
    </row>
    <row r="178" spans="1:12" ht="18" customHeight="1">
      <c r="A178" s="192"/>
      <c r="B178" s="194"/>
      <c r="C178" s="188" t="str">
        <f>VLOOKUP(A172,'Hilfsblatt 1'!$A$4:$C$7,3,FALSE)</f>
        <v>_</v>
      </c>
      <c r="D178" s="188"/>
      <c r="E178" s="189"/>
      <c r="F178" s="190"/>
      <c r="G178" s="190"/>
      <c r="H178" s="190"/>
      <c r="I178" s="190"/>
      <c r="J178" s="191"/>
      <c r="K178" s="198">
        <v>0</v>
      </c>
      <c r="L178" s="199"/>
    </row>
    <row r="179" spans="1:12" ht="18" customHeight="1">
      <c r="A179" s="192"/>
      <c r="B179" s="194"/>
      <c r="C179" s="188"/>
      <c r="D179" s="188"/>
      <c r="E179" s="192"/>
      <c r="F179" s="193"/>
      <c r="G179" s="193"/>
      <c r="H179" s="193"/>
      <c r="I179" s="193"/>
      <c r="J179" s="194"/>
      <c r="K179" s="200"/>
      <c r="L179" s="201"/>
    </row>
    <row r="180" spans="1:12" ht="18" customHeight="1">
      <c r="A180" s="192"/>
      <c r="B180" s="194"/>
      <c r="C180" s="188"/>
      <c r="D180" s="188"/>
      <c r="E180" s="192"/>
      <c r="F180" s="193"/>
      <c r="G180" s="193"/>
      <c r="H180" s="193"/>
      <c r="I180" s="193"/>
      <c r="J180" s="194"/>
      <c r="K180" s="200"/>
      <c r="L180" s="201"/>
    </row>
    <row r="181" spans="1:12" ht="18" customHeight="1">
      <c r="A181" s="192"/>
      <c r="B181" s="194"/>
      <c r="C181" s="188"/>
      <c r="D181" s="188"/>
      <c r="E181" s="192"/>
      <c r="F181" s="193"/>
      <c r="G181" s="193"/>
      <c r="H181" s="193"/>
      <c r="I181" s="193"/>
      <c r="J181" s="194"/>
      <c r="K181" s="200"/>
      <c r="L181" s="201"/>
    </row>
    <row r="182" spans="1:12" ht="18" customHeight="1">
      <c r="A182" s="192"/>
      <c r="B182" s="194"/>
      <c r="C182" s="188"/>
      <c r="D182" s="188"/>
      <c r="E182" s="192"/>
      <c r="F182" s="193"/>
      <c r="G182" s="193"/>
      <c r="H182" s="193"/>
      <c r="I182" s="193"/>
      <c r="J182" s="194"/>
      <c r="K182" s="200"/>
      <c r="L182" s="201"/>
    </row>
    <row r="183" spans="1:12" ht="18" customHeight="1">
      <c r="A183" s="192"/>
      <c r="B183" s="194"/>
      <c r="C183" s="188"/>
      <c r="D183" s="188"/>
      <c r="E183" s="195"/>
      <c r="F183" s="196"/>
      <c r="G183" s="196"/>
      <c r="H183" s="196"/>
      <c r="I183" s="196"/>
      <c r="J183" s="197"/>
      <c r="K183" s="202"/>
      <c r="L183" s="203"/>
    </row>
    <row r="184" spans="1:12" ht="18" customHeight="1">
      <c r="A184" s="192"/>
      <c r="B184" s="194"/>
      <c r="C184" s="188" t="str">
        <f>VLOOKUP(A172,'Hilfsblatt 1'!$A$4:$D$7,4,FALSE)</f>
        <v>_</v>
      </c>
      <c r="D184" s="188"/>
      <c r="E184" s="189"/>
      <c r="F184" s="190"/>
      <c r="G184" s="190"/>
      <c r="H184" s="190"/>
      <c r="I184" s="190"/>
      <c r="J184" s="191"/>
      <c r="K184" s="198">
        <v>0</v>
      </c>
      <c r="L184" s="199"/>
    </row>
    <row r="185" spans="1:12" ht="18" customHeight="1">
      <c r="A185" s="192"/>
      <c r="B185" s="194"/>
      <c r="C185" s="188"/>
      <c r="D185" s="188"/>
      <c r="E185" s="192"/>
      <c r="F185" s="193"/>
      <c r="G185" s="193"/>
      <c r="H185" s="193"/>
      <c r="I185" s="193"/>
      <c r="J185" s="194"/>
      <c r="K185" s="200"/>
      <c r="L185" s="201"/>
    </row>
    <row r="186" spans="1:12" ht="18" customHeight="1">
      <c r="A186" s="192"/>
      <c r="B186" s="194"/>
      <c r="C186" s="188"/>
      <c r="D186" s="188"/>
      <c r="E186" s="192"/>
      <c r="F186" s="193"/>
      <c r="G186" s="193"/>
      <c r="H186" s="193"/>
      <c r="I186" s="193"/>
      <c r="J186" s="194"/>
      <c r="K186" s="200"/>
      <c r="L186" s="201"/>
    </row>
    <row r="187" spans="1:12" ht="18" customHeight="1">
      <c r="A187" s="192"/>
      <c r="B187" s="194"/>
      <c r="C187" s="188"/>
      <c r="D187" s="188"/>
      <c r="E187" s="192"/>
      <c r="F187" s="193"/>
      <c r="G187" s="193"/>
      <c r="H187" s="193"/>
      <c r="I187" s="193"/>
      <c r="J187" s="194"/>
      <c r="K187" s="200"/>
      <c r="L187" s="201"/>
    </row>
    <row r="188" spans="1:12" ht="18" customHeight="1">
      <c r="A188" s="192"/>
      <c r="B188" s="194"/>
      <c r="C188" s="188"/>
      <c r="D188" s="188"/>
      <c r="E188" s="192"/>
      <c r="F188" s="193"/>
      <c r="G188" s="193"/>
      <c r="H188" s="193"/>
      <c r="I188" s="193"/>
      <c r="J188" s="194"/>
      <c r="K188" s="200"/>
      <c r="L188" s="201"/>
    </row>
    <row r="189" spans="1:12" ht="18" customHeight="1">
      <c r="A189" s="195"/>
      <c r="B189" s="197"/>
      <c r="C189" s="188"/>
      <c r="D189" s="188"/>
      <c r="E189" s="195"/>
      <c r="F189" s="196"/>
      <c r="G189" s="196"/>
      <c r="H189" s="196"/>
      <c r="I189" s="196"/>
      <c r="J189" s="197"/>
      <c r="K189" s="202"/>
      <c r="L189" s="203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85" t="s">
        <v>1</v>
      </c>
      <c r="K190" s="176">
        <f>SUM(K172:L189)</f>
        <v>0</v>
      </c>
      <c r="L190" s="204" t="s">
        <v>3</v>
      </c>
    </row>
    <row r="191" spans="1:12">
      <c r="A191" s="19"/>
      <c r="B191" s="19"/>
      <c r="C191" s="19"/>
      <c r="D191" s="19"/>
      <c r="E191" s="19"/>
      <c r="F191" s="19"/>
      <c r="G191" s="19"/>
      <c r="H191" s="19"/>
      <c r="I191" s="19"/>
      <c r="J191" s="186"/>
      <c r="K191" s="179"/>
      <c r="L191" s="205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8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ht="18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8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11.2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>
      <c r="A197" s="20" t="s">
        <v>117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ht="11.2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ht="30.6" customHeight="1">
      <c r="A199" s="210" t="s">
        <v>107</v>
      </c>
      <c r="B199" s="211"/>
      <c r="C199" s="212" t="s">
        <v>32</v>
      </c>
      <c r="D199" s="213"/>
      <c r="E199" s="212" t="s">
        <v>33</v>
      </c>
      <c r="F199" s="214"/>
      <c r="G199" s="214"/>
      <c r="H199" s="214"/>
      <c r="I199" s="214"/>
      <c r="J199" s="213"/>
      <c r="K199" s="212" t="s">
        <v>34</v>
      </c>
      <c r="L199" s="213"/>
    </row>
    <row r="200" spans="1:12" ht="20.25" customHeight="1">
      <c r="A200" s="215" t="s">
        <v>109</v>
      </c>
      <c r="B200" s="215"/>
      <c r="C200" s="215" t="s">
        <v>152</v>
      </c>
      <c r="D200" s="215"/>
      <c r="E200" s="189"/>
      <c r="F200" s="190"/>
      <c r="G200" s="190"/>
      <c r="H200" s="190"/>
      <c r="I200" s="190"/>
      <c r="J200" s="191"/>
      <c r="K200" s="198">
        <v>0</v>
      </c>
      <c r="L200" s="199"/>
    </row>
    <row r="201" spans="1:12" ht="20.25" customHeight="1">
      <c r="A201" s="215"/>
      <c r="B201" s="215"/>
      <c r="C201" s="215"/>
      <c r="D201" s="215"/>
      <c r="E201" s="192"/>
      <c r="F201" s="193"/>
      <c r="G201" s="193"/>
      <c r="H201" s="193"/>
      <c r="I201" s="193"/>
      <c r="J201" s="194"/>
      <c r="K201" s="200"/>
      <c r="L201" s="201"/>
    </row>
    <row r="202" spans="1:12" ht="20.25" customHeight="1">
      <c r="A202" s="215"/>
      <c r="B202" s="215"/>
      <c r="C202" s="215"/>
      <c r="D202" s="215"/>
      <c r="E202" s="192"/>
      <c r="F202" s="193"/>
      <c r="G202" s="193"/>
      <c r="H202" s="193"/>
      <c r="I202" s="193"/>
      <c r="J202" s="194"/>
      <c r="K202" s="200"/>
      <c r="L202" s="201"/>
    </row>
    <row r="203" spans="1:12" ht="20.25" customHeight="1">
      <c r="A203" s="215"/>
      <c r="B203" s="215"/>
      <c r="C203" s="215" t="s">
        <v>153</v>
      </c>
      <c r="D203" s="215"/>
      <c r="E203" s="189"/>
      <c r="F203" s="190"/>
      <c r="G203" s="190"/>
      <c r="H203" s="190"/>
      <c r="I203" s="190"/>
      <c r="J203" s="191"/>
      <c r="K203" s="198">
        <v>0</v>
      </c>
      <c r="L203" s="199"/>
    </row>
    <row r="204" spans="1:12" ht="20.25" customHeight="1">
      <c r="A204" s="215"/>
      <c r="B204" s="215"/>
      <c r="C204" s="215"/>
      <c r="D204" s="215"/>
      <c r="E204" s="192"/>
      <c r="F204" s="193"/>
      <c r="G204" s="193"/>
      <c r="H204" s="193"/>
      <c r="I204" s="193"/>
      <c r="J204" s="194"/>
      <c r="K204" s="200"/>
      <c r="L204" s="201"/>
    </row>
    <row r="205" spans="1:12" ht="20.25" customHeight="1">
      <c r="A205" s="215"/>
      <c r="B205" s="215"/>
      <c r="C205" s="215"/>
      <c r="D205" s="215"/>
      <c r="E205" s="192"/>
      <c r="F205" s="193"/>
      <c r="G205" s="193"/>
      <c r="H205" s="193"/>
      <c r="I205" s="193"/>
      <c r="J205" s="194"/>
      <c r="K205" s="200"/>
      <c r="L205" s="201"/>
    </row>
    <row r="206" spans="1:12" ht="20.25" customHeight="1">
      <c r="A206" s="215"/>
      <c r="B206" s="215"/>
      <c r="C206" s="215" t="s">
        <v>154</v>
      </c>
      <c r="D206" s="215"/>
      <c r="E206" s="189"/>
      <c r="F206" s="190"/>
      <c r="G206" s="190"/>
      <c r="H206" s="190"/>
      <c r="I206" s="190"/>
      <c r="J206" s="191"/>
      <c r="K206" s="198">
        <v>0</v>
      </c>
      <c r="L206" s="199"/>
    </row>
    <row r="207" spans="1:12" ht="20.25" customHeight="1">
      <c r="A207" s="215"/>
      <c r="B207" s="215"/>
      <c r="C207" s="215"/>
      <c r="D207" s="215"/>
      <c r="E207" s="192"/>
      <c r="F207" s="193"/>
      <c r="G207" s="193"/>
      <c r="H207" s="193"/>
      <c r="I207" s="193"/>
      <c r="J207" s="194"/>
      <c r="K207" s="200"/>
      <c r="L207" s="201"/>
    </row>
    <row r="208" spans="1:12" ht="20.25" customHeight="1">
      <c r="A208" s="215"/>
      <c r="B208" s="215"/>
      <c r="C208" s="215"/>
      <c r="D208" s="215"/>
      <c r="E208" s="192"/>
      <c r="F208" s="193"/>
      <c r="G208" s="193"/>
      <c r="H208" s="193"/>
      <c r="I208" s="193"/>
      <c r="J208" s="194"/>
      <c r="K208" s="200"/>
      <c r="L208" s="201"/>
    </row>
    <row r="209" spans="1:12" ht="21.2" customHeight="1">
      <c r="A209" s="215" t="s">
        <v>151</v>
      </c>
      <c r="B209" s="215"/>
      <c r="C209" s="215" t="s">
        <v>155</v>
      </c>
      <c r="D209" s="215"/>
      <c r="E209" s="216"/>
      <c r="F209" s="217"/>
      <c r="G209" s="217"/>
      <c r="H209" s="217"/>
      <c r="I209" s="217"/>
      <c r="J209" s="218"/>
      <c r="K209" s="198">
        <v>0</v>
      </c>
      <c r="L209" s="199"/>
    </row>
    <row r="210" spans="1:12" ht="21.2" customHeight="1">
      <c r="A210" s="215"/>
      <c r="B210" s="215"/>
      <c r="C210" s="215"/>
      <c r="D210" s="215"/>
      <c r="E210" s="219"/>
      <c r="F210" s="220"/>
      <c r="G210" s="220"/>
      <c r="H210" s="220"/>
      <c r="I210" s="220"/>
      <c r="J210" s="221"/>
      <c r="K210" s="200"/>
      <c r="L210" s="201"/>
    </row>
    <row r="211" spans="1:12" ht="14.25" customHeight="1">
      <c r="A211" s="215"/>
      <c r="B211" s="215"/>
      <c r="C211" s="215"/>
      <c r="D211" s="215"/>
      <c r="E211" s="222"/>
      <c r="F211" s="223"/>
      <c r="G211" s="223"/>
      <c r="H211" s="223"/>
      <c r="I211" s="223"/>
      <c r="J211" s="224"/>
      <c r="K211" s="202"/>
      <c r="L211" s="203"/>
    </row>
    <row r="212" spans="1:12" ht="19.7" customHeight="1">
      <c r="A212" s="215"/>
      <c r="B212" s="215"/>
      <c r="C212" s="215" t="s">
        <v>156</v>
      </c>
      <c r="D212" s="215"/>
      <c r="E212" s="216"/>
      <c r="F212" s="217"/>
      <c r="G212" s="217"/>
      <c r="H212" s="217"/>
      <c r="I212" s="217"/>
      <c r="J212" s="218"/>
      <c r="K212" s="198">
        <v>0</v>
      </c>
      <c r="L212" s="199"/>
    </row>
    <row r="213" spans="1:12" ht="18.600000000000001" customHeight="1">
      <c r="A213" s="215"/>
      <c r="B213" s="215"/>
      <c r="C213" s="215"/>
      <c r="D213" s="215"/>
      <c r="E213" s="219"/>
      <c r="F213" s="220"/>
      <c r="G213" s="220"/>
      <c r="H213" s="220"/>
      <c r="I213" s="220"/>
      <c r="J213" s="221"/>
      <c r="K213" s="200"/>
      <c r="L213" s="201"/>
    </row>
    <row r="214" spans="1:12" ht="16.5" customHeight="1">
      <c r="A214" s="215"/>
      <c r="B214" s="215"/>
      <c r="C214" s="215"/>
      <c r="D214" s="215"/>
      <c r="E214" s="222"/>
      <c r="F214" s="223"/>
      <c r="G214" s="223"/>
      <c r="H214" s="223"/>
      <c r="I214" s="223"/>
      <c r="J214" s="224"/>
      <c r="K214" s="202"/>
      <c r="L214" s="203"/>
    </row>
    <row r="215" spans="1:12" ht="17.100000000000001" customHeight="1">
      <c r="A215" s="215"/>
      <c r="B215" s="215"/>
      <c r="C215" s="215" t="s">
        <v>157</v>
      </c>
      <c r="D215" s="215"/>
      <c r="E215" s="216"/>
      <c r="F215" s="217"/>
      <c r="G215" s="217"/>
      <c r="H215" s="217"/>
      <c r="I215" s="217"/>
      <c r="J215" s="218"/>
      <c r="K215" s="198">
        <v>0</v>
      </c>
      <c r="L215" s="199"/>
    </row>
    <row r="216" spans="1:12" ht="15.6" customHeight="1">
      <c r="A216" s="215"/>
      <c r="B216" s="215"/>
      <c r="C216" s="215"/>
      <c r="D216" s="215"/>
      <c r="E216" s="219"/>
      <c r="F216" s="220"/>
      <c r="G216" s="220"/>
      <c r="H216" s="220"/>
      <c r="I216" s="220"/>
      <c r="J216" s="221"/>
      <c r="K216" s="200"/>
      <c r="L216" s="201"/>
    </row>
    <row r="217" spans="1:12" ht="15.6" customHeight="1">
      <c r="A217" s="215"/>
      <c r="B217" s="215"/>
      <c r="C217" s="215"/>
      <c r="D217" s="215"/>
      <c r="E217" s="219"/>
      <c r="F217" s="220"/>
      <c r="G217" s="220"/>
      <c r="H217" s="220"/>
      <c r="I217" s="220"/>
      <c r="J217" s="221"/>
      <c r="K217" s="200"/>
      <c r="L217" s="201"/>
    </row>
    <row r="218" spans="1:12" ht="9" customHeight="1">
      <c r="A218" s="215"/>
      <c r="B218" s="215"/>
      <c r="C218" s="215"/>
      <c r="D218" s="215"/>
      <c r="E218" s="222"/>
      <c r="F218" s="223"/>
      <c r="G218" s="223"/>
      <c r="H218" s="223"/>
      <c r="I218" s="223"/>
      <c r="J218" s="224"/>
      <c r="K218" s="202"/>
      <c r="L218" s="203"/>
    </row>
    <row r="219" spans="1:12">
      <c r="A219" s="19"/>
      <c r="B219" s="19"/>
      <c r="C219" s="19"/>
      <c r="D219" s="19"/>
      <c r="E219" s="19"/>
      <c r="F219" s="19"/>
      <c r="G219" s="19"/>
      <c r="H219" s="19"/>
      <c r="I219" s="19"/>
      <c r="J219" s="185" t="s">
        <v>1</v>
      </c>
      <c r="K219" s="176">
        <f>SUM(K200:L218)</f>
        <v>0</v>
      </c>
      <c r="L219" s="204" t="s">
        <v>5</v>
      </c>
    </row>
    <row r="220" spans="1:12">
      <c r="A220" s="19"/>
      <c r="B220" s="19"/>
      <c r="C220" s="19"/>
      <c r="D220" s="19"/>
      <c r="E220" s="19"/>
      <c r="F220" s="19"/>
      <c r="G220" s="19"/>
      <c r="H220" s="19"/>
      <c r="I220" s="19"/>
      <c r="J220" s="186"/>
      <c r="K220" s="179"/>
      <c r="L220" s="205"/>
    </row>
    <row r="221" spans="1:12" ht="39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45"/>
      <c r="K221" s="21"/>
      <c r="L221" s="46"/>
    </row>
    <row r="222" spans="1:12" ht="11.2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45"/>
      <c r="K222" s="21"/>
      <c r="L222" s="46"/>
    </row>
    <row r="223" spans="1:12">
      <c r="A223" s="20" t="s">
        <v>117</v>
      </c>
      <c r="B223" s="19"/>
      <c r="C223" s="19"/>
      <c r="D223" s="19"/>
      <c r="E223" s="19"/>
      <c r="F223" s="19"/>
      <c r="G223" s="19"/>
      <c r="H223" s="19"/>
      <c r="I223" s="19"/>
      <c r="J223" s="45"/>
      <c r="K223" s="21"/>
      <c r="L223" s="46"/>
    </row>
    <row r="224" spans="1:12" ht="11.2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30.6" customHeight="1">
      <c r="A225" s="210" t="s">
        <v>106</v>
      </c>
      <c r="B225" s="211"/>
      <c r="C225" s="212" t="s">
        <v>32</v>
      </c>
      <c r="D225" s="213"/>
      <c r="E225" s="212" t="s">
        <v>33</v>
      </c>
      <c r="F225" s="214"/>
      <c r="G225" s="214"/>
      <c r="H225" s="214"/>
      <c r="I225" s="214"/>
      <c r="J225" s="213"/>
      <c r="K225" s="212" t="s">
        <v>34</v>
      </c>
      <c r="L225" s="213"/>
    </row>
    <row r="226" spans="1:12" ht="18.95" customHeight="1">
      <c r="A226" s="189" t="s">
        <v>100</v>
      </c>
      <c r="B226" s="191"/>
      <c r="C226" s="188" t="str">
        <f>VLOOKUP(A226,'Hilfsblatt 1'!$A$11:$D$13,2,FALSE)</f>
        <v>_</v>
      </c>
      <c r="D226" s="188"/>
      <c r="E226" s="208"/>
      <c r="F226" s="208"/>
      <c r="G226" s="208"/>
      <c r="H226" s="208"/>
      <c r="I226" s="208"/>
      <c r="J226" s="208"/>
      <c r="K226" s="209">
        <v>0</v>
      </c>
      <c r="L226" s="209"/>
    </row>
    <row r="227" spans="1:12" ht="18.95" customHeight="1">
      <c r="A227" s="192"/>
      <c r="B227" s="194"/>
      <c r="C227" s="188"/>
      <c r="D227" s="188"/>
      <c r="E227" s="208"/>
      <c r="F227" s="208"/>
      <c r="G227" s="208"/>
      <c r="H227" s="208"/>
      <c r="I227" s="208"/>
      <c r="J227" s="208"/>
      <c r="K227" s="209"/>
      <c r="L227" s="209"/>
    </row>
    <row r="228" spans="1:12" ht="18.95" customHeight="1">
      <c r="A228" s="192"/>
      <c r="B228" s="194"/>
      <c r="C228" s="188"/>
      <c r="D228" s="188"/>
      <c r="E228" s="208"/>
      <c r="F228" s="208"/>
      <c r="G228" s="208"/>
      <c r="H228" s="208"/>
      <c r="I228" s="208"/>
      <c r="J228" s="208"/>
      <c r="K228" s="209"/>
      <c r="L228" s="209"/>
    </row>
    <row r="229" spans="1:12" ht="18.95" customHeight="1">
      <c r="A229" s="192"/>
      <c r="B229" s="194"/>
      <c r="C229" s="188"/>
      <c r="D229" s="188"/>
      <c r="E229" s="208"/>
      <c r="F229" s="208"/>
      <c r="G229" s="208"/>
      <c r="H229" s="208"/>
      <c r="I229" s="208"/>
      <c r="J229" s="208"/>
      <c r="K229" s="209"/>
      <c r="L229" s="209"/>
    </row>
    <row r="230" spans="1:12" ht="18.95" customHeight="1">
      <c r="A230" s="192"/>
      <c r="B230" s="194"/>
      <c r="C230" s="188"/>
      <c r="D230" s="188"/>
      <c r="E230" s="208"/>
      <c r="F230" s="208"/>
      <c r="G230" s="208"/>
      <c r="H230" s="208"/>
      <c r="I230" s="208"/>
      <c r="J230" s="208"/>
      <c r="K230" s="209"/>
      <c r="L230" s="209"/>
    </row>
    <row r="231" spans="1:12" ht="18.95" customHeight="1">
      <c r="A231" s="192"/>
      <c r="B231" s="194"/>
      <c r="C231" s="188"/>
      <c r="D231" s="188"/>
      <c r="E231" s="208"/>
      <c r="F231" s="208"/>
      <c r="G231" s="208"/>
      <c r="H231" s="208"/>
      <c r="I231" s="208"/>
      <c r="J231" s="208"/>
      <c r="K231" s="209"/>
      <c r="L231" s="209"/>
    </row>
    <row r="232" spans="1:12" ht="18.95" customHeight="1">
      <c r="A232" s="192"/>
      <c r="B232" s="194"/>
      <c r="C232" s="188" t="str">
        <f>VLOOKUP(A226,'Hilfsblatt 1'!$A$11:$D$13,3,FALSE)</f>
        <v>_</v>
      </c>
      <c r="D232" s="188"/>
      <c r="E232" s="189"/>
      <c r="F232" s="190"/>
      <c r="G232" s="190"/>
      <c r="H232" s="190"/>
      <c r="I232" s="190"/>
      <c r="J232" s="191"/>
      <c r="K232" s="198">
        <v>0</v>
      </c>
      <c r="L232" s="199"/>
    </row>
    <row r="233" spans="1:12" ht="18.95" customHeight="1">
      <c r="A233" s="192"/>
      <c r="B233" s="194"/>
      <c r="C233" s="188"/>
      <c r="D233" s="188"/>
      <c r="E233" s="192"/>
      <c r="F233" s="193"/>
      <c r="G233" s="193"/>
      <c r="H233" s="193"/>
      <c r="I233" s="193"/>
      <c r="J233" s="194"/>
      <c r="K233" s="200"/>
      <c r="L233" s="201"/>
    </row>
    <row r="234" spans="1:12" ht="18.95" customHeight="1">
      <c r="A234" s="192"/>
      <c r="B234" s="194"/>
      <c r="C234" s="188"/>
      <c r="D234" s="188"/>
      <c r="E234" s="192"/>
      <c r="F234" s="193"/>
      <c r="G234" s="193"/>
      <c r="H234" s="193"/>
      <c r="I234" s="193"/>
      <c r="J234" s="194"/>
      <c r="K234" s="200"/>
      <c r="L234" s="201"/>
    </row>
    <row r="235" spans="1:12" ht="18.95" customHeight="1">
      <c r="A235" s="192"/>
      <c r="B235" s="194"/>
      <c r="C235" s="188"/>
      <c r="D235" s="188"/>
      <c r="E235" s="192"/>
      <c r="F235" s="193"/>
      <c r="G235" s="193"/>
      <c r="H235" s="193"/>
      <c r="I235" s="193"/>
      <c r="J235" s="194"/>
      <c r="K235" s="200"/>
      <c r="L235" s="201"/>
    </row>
    <row r="236" spans="1:12" ht="18.95" customHeight="1">
      <c r="A236" s="192"/>
      <c r="B236" s="194"/>
      <c r="C236" s="188"/>
      <c r="D236" s="188"/>
      <c r="E236" s="192"/>
      <c r="F236" s="193"/>
      <c r="G236" s="193"/>
      <c r="H236" s="193"/>
      <c r="I236" s="193"/>
      <c r="J236" s="194"/>
      <c r="K236" s="200"/>
      <c r="L236" s="201"/>
    </row>
    <row r="237" spans="1:12" ht="18.95" customHeight="1">
      <c r="A237" s="192"/>
      <c r="B237" s="194"/>
      <c r="C237" s="188"/>
      <c r="D237" s="188"/>
      <c r="E237" s="195"/>
      <c r="F237" s="196"/>
      <c r="G237" s="196"/>
      <c r="H237" s="196"/>
      <c r="I237" s="196"/>
      <c r="J237" s="197"/>
      <c r="K237" s="202"/>
      <c r="L237" s="203"/>
    </row>
    <row r="238" spans="1:12" ht="18.95" customHeight="1">
      <c r="A238" s="192"/>
      <c r="B238" s="194"/>
      <c r="C238" s="188" t="str">
        <f>VLOOKUP(A226,'Hilfsblatt 1'!$A$11:$D$13,4,FALSE)</f>
        <v>_</v>
      </c>
      <c r="D238" s="188"/>
      <c r="E238" s="189"/>
      <c r="F238" s="190"/>
      <c r="G238" s="190"/>
      <c r="H238" s="190"/>
      <c r="I238" s="190"/>
      <c r="J238" s="191"/>
      <c r="K238" s="198">
        <v>0</v>
      </c>
      <c r="L238" s="199"/>
    </row>
    <row r="239" spans="1:12" ht="18.95" customHeight="1">
      <c r="A239" s="192"/>
      <c r="B239" s="194"/>
      <c r="C239" s="188"/>
      <c r="D239" s="188"/>
      <c r="E239" s="192"/>
      <c r="F239" s="193"/>
      <c r="G239" s="193"/>
      <c r="H239" s="193"/>
      <c r="I239" s="193"/>
      <c r="J239" s="194"/>
      <c r="K239" s="200"/>
      <c r="L239" s="201"/>
    </row>
    <row r="240" spans="1:12" ht="18.95" customHeight="1">
      <c r="A240" s="192"/>
      <c r="B240" s="194"/>
      <c r="C240" s="188"/>
      <c r="D240" s="188"/>
      <c r="E240" s="192"/>
      <c r="F240" s="193"/>
      <c r="G240" s="193"/>
      <c r="H240" s="193"/>
      <c r="I240" s="193"/>
      <c r="J240" s="194"/>
      <c r="K240" s="200"/>
      <c r="L240" s="201"/>
    </row>
    <row r="241" spans="1:12" ht="18.95" customHeight="1">
      <c r="A241" s="192"/>
      <c r="B241" s="194"/>
      <c r="C241" s="188"/>
      <c r="D241" s="188"/>
      <c r="E241" s="192"/>
      <c r="F241" s="193"/>
      <c r="G241" s="193"/>
      <c r="H241" s="193"/>
      <c r="I241" s="193"/>
      <c r="J241" s="194"/>
      <c r="K241" s="200"/>
      <c r="L241" s="201"/>
    </row>
    <row r="242" spans="1:12" ht="18.95" customHeight="1">
      <c r="A242" s="192"/>
      <c r="B242" s="194"/>
      <c r="C242" s="188"/>
      <c r="D242" s="188"/>
      <c r="E242" s="192"/>
      <c r="F242" s="193"/>
      <c r="G242" s="193"/>
      <c r="H242" s="193"/>
      <c r="I242" s="193"/>
      <c r="J242" s="194"/>
      <c r="K242" s="200"/>
      <c r="L242" s="201"/>
    </row>
    <row r="243" spans="1:12" ht="18.95" customHeight="1">
      <c r="A243" s="195"/>
      <c r="B243" s="197"/>
      <c r="C243" s="188"/>
      <c r="D243" s="188"/>
      <c r="E243" s="195"/>
      <c r="F243" s="196"/>
      <c r="G243" s="196"/>
      <c r="H243" s="196"/>
      <c r="I243" s="196"/>
      <c r="J243" s="197"/>
      <c r="K243" s="202"/>
      <c r="L243" s="203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85" t="s">
        <v>1</v>
      </c>
      <c r="K244" s="176">
        <f>SUM(K226:L243)</f>
        <v>0</v>
      </c>
      <c r="L244" s="204" t="s">
        <v>3</v>
      </c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86"/>
      <c r="K245" s="179"/>
      <c r="L245" s="205"/>
    </row>
    <row r="246" spans="1:12" ht="18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ht="18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8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6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>
      <c r="A250" s="20" t="s">
        <v>118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ht="9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ht="28.5" customHeight="1">
      <c r="A252" s="210" t="s">
        <v>107</v>
      </c>
      <c r="B252" s="211"/>
      <c r="C252" s="212" t="s">
        <v>32</v>
      </c>
      <c r="D252" s="213"/>
      <c r="E252" s="212" t="s">
        <v>33</v>
      </c>
      <c r="F252" s="214"/>
      <c r="G252" s="214"/>
      <c r="H252" s="214"/>
      <c r="I252" s="214"/>
      <c r="J252" s="213"/>
      <c r="K252" s="212" t="s">
        <v>34</v>
      </c>
      <c r="L252" s="213"/>
    </row>
    <row r="253" spans="1:12" ht="16.350000000000001" customHeight="1">
      <c r="A253" s="215" t="s">
        <v>158</v>
      </c>
      <c r="B253" s="215"/>
      <c r="C253" s="215" t="s">
        <v>160</v>
      </c>
      <c r="D253" s="215"/>
      <c r="E253" s="189"/>
      <c r="F253" s="190"/>
      <c r="G253" s="190"/>
      <c r="H253" s="190"/>
      <c r="I253" s="190"/>
      <c r="J253" s="191"/>
      <c r="K253" s="198">
        <v>0</v>
      </c>
      <c r="L253" s="199"/>
    </row>
    <row r="254" spans="1:12" ht="16.350000000000001" customHeight="1">
      <c r="A254" s="215"/>
      <c r="B254" s="215"/>
      <c r="C254" s="215"/>
      <c r="D254" s="215"/>
      <c r="E254" s="192"/>
      <c r="F254" s="193"/>
      <c r="G254" s="193"/>
      <c r="H254" s="193"/>
      <c r="I254" s="193"/>
      <c r="J254" s="194"/>
      <c r="K254" s="200"/>
      <c r="L254" s="201"/>
    </row>
    <row r="255" spans="1:12" ht="16.350000000000001" customHeight="1">
      <c r="A255" s="215"/>
      <c r="B255" s="215"/>
      <c r="C255" s="215"/>
      <c r="D255" s="215"/>
      <c r="E255" s="192"/>
      <c r="F255" s="193"/>
      <c r="G255" s="193"/>
      <c r="H255" s="193"/>
      <c r="I255" s="193"/>
      <c r="J255" s="194"/>
      <c r="K255" s="200"/>
      <c r="L255" s="201"/>
    </row>
    <row r="256" spans="1:12" ht="16.350000000000001" customHeight="1">
      <c r="A256" s="215"/>
      <c r="B256" s="215"/>
      <c r="C256" s="215"/>
      <c r="D256" s="215"/>
      <c r="E256" s="192"/>
      <c r="F256" s="193"/>
      <c r="G256" s="193"/>
      <c r="H256" s="193"/>
      <c r="I256" s="193"/>
      <c r="J256" s="194"/>
      <c r="K256" s="200"/>
      <c r="L256" s="201"/>
    </row>
    <row r="257" spans="1:12" ht="16.350000000000001" customHeight="1">
      <c r="A257" s="215"/>
      <c r="B257" s="215"/>
      <c r="C257" s="215"/>
      <c r="D257" s="215"/>
      <c r="E257" s="192"/>
      <c r="F257" s="193"/>
      <c r="G257" s="193"/>
      <c r="H257" s="193"/>
      <c r="I257" s="193"/>
      <c r="J257" s="194"/>
      <c r="K257" s="200"/>
      <c r="L257" s="201"/>
    </row>
    <row r="258" spans="1:12" ht="17.100000000000001" customHeight="1">
      <c r="A258" s="215"/>
      <c r="B258" s="215"/>
      <c r="C258" s="225" t="s">
        <v>176</v>
      </c>
      <c r="D258" s="226"/>
      <c r="E258" s="189"/>
      <c r="F258" s="190"/>
      <c r="G258" s="190"/>
      <c r="H258" s="190"/>
      <c r="I258" s="190"/>
      <c r="J258" s="191"/>
      <c r="K258" s="198">
        <v>0</v>
      </c>
      <c r="L258" s="199"/>
    </row>
    <row r="259" spans="1:12" ht="17.100000000000001" customHeight="1">
      <c r="A259" s="215"/>
      <c r="B259" s="215"/>
      <c r="C259" s="227"/>
      <c r="D259" s="228"/>
      <c r="E259" s="192"/>
      <c r="F259" s="193"/>
      <c r="G259" s="193"/>
      <c r="H259" s="193"/>
      <c r="I259" s="193"/>
      <c r="J259" s="194"/>
      <c r="K259" s="200"/>
      <c r="L259" s="201"/>
    </row>
    <row r="260" spans="1:12" ht="17.100000000000001" customHeight="1">
      <c r="A260" s="215"/>
      <c r="B260" s="215"/>
      <c r="C260" s="227"/>
      <c r="D260" s="228"/>
      <c r="E260" s="192"/>
      <c r="F260" s="193"/>
      <c r="G260" s="193"/>
      <c r="H260" s="193"/>
      <c r="I260" s="193"/>
      <c r="J260" s="194"/>
      <c r="K260" s="200"/>
      <c r="L260" s="201"/>
    </row>
    <row r="261" spans="1:12" ht="17.100000000000001" customHeight="1">
      <c r="A261" s="215"/>
      <c r="B261" s="215"/>
      <c r="C261" s="227"/>
      <c r="D261" s="228"/>
      <c r="E261" s="192"/>
      <c r="F261" s="193"/>
      <c r="G261" s="193"/>
      <c r="H261" s="193"/>
      <c r="I261" s="193"/>
      <c r="J261" s="194"/>
      <c r="K261" s="200"/>
      <c r="L261" s="201"/>
    </row>
    <row r="262" spans="1:12" ht="17.100000000000001" customHeight="1">
      <c r="A262" s="215"/>
      <c r="B262" s="215"/>
      <c r="C262" s="229"/>
      <c r="D262" s="230"/>
      <c r="E262" s="195"/>
      <c r="F262" s="196"/>
      <c r="G262" s="196"/>
      <c r="H262" s="196"/>
      <c r="I262" s="196"/>
      <c r="J262" s="197"/>
      <c r="K262" s="202"/>
      <c r="L262" s="203"/>
    </row>
    <row r="263" spans="1:12" ht="16.350000000000001" customHeight="1">
      <c r="A263" s="215"/>
      <c r="B263" s="215"/>
      <c r="C263" s="206" t="s">
        <v>177</v>
      </c>
      <c r="D263" s="206"/>
      <c r="E263" s="189"/>
      <c r="F263" s="190"/>
      <c r="G263" s="190"/>
      <c r="H263" s="190"/>
      <c r="I263" s="190"/>
      <c r="J263" s="191"/>
      <c r="K263" s="198">
        <v>0</v>
      </c>
      <c r="L263" s="199"/>
    </row>
    <row r="264" spans="1:12" ht="16.350000000000001" customHeight="1">
      <c r="A264" s="215"/>
      <c r="B264" s="215"/>
      <c r="C264" s="206"/>
      <c r="D264" s="206"/>
      <c r="E264" s="192"/>
      <c r="F264" s="193"/>
      <c r="G264" s="193"/>
      <c r="H264" s="193"/>
      <c r="I264" s="193"/>
      <c r="J264" s="194"/>
      <c r="K264" s="200"/>
      <c r="L264" s="201"/>
    </row>
    <row r="265" spans="1:12" ht="16.350000000000001" customHeight="1">
      <c r="A265" s="215"/>
      <c r="B265" s="215"/>
      <c r="C265" s="206"/>
      <c r="D265" s="206"/>
      <c r="E265" s="192"/>
      <c r="F265" s="193"/>
      <c r="G265" s="193"/>
      <c r="H265" s="193"/>
      <c r="I265" s="193"/>
      <c r="J265" s="194"/>
      <c r="K265" s="200"/>
      <c r="L265" s="201"/>
    </row>
    <row r="266" spans="1:12" ht="16.350000000000001" customHeight="1">
      <c r="A266" s="215"/>
      <c r="B266" s="215"/>
      <c r="C266" s="206"/>
      <c r="D266" s="206"/>
      <c r="E266" s="192"/>
      <c r="F266" s="193"/>
      <c r="G266" s="193"/>
      <c r="H266" s="193"/>
      <c r="I266" s="193"/>
      <c r="J266" s="194"/>
      <c r="K266" s="200"/>
      <c r="L266" s="201"/>
    </row>
    <row r="267" spans="1:12" ht="16.350000000000001" customHeight="1">
      <c r="A267" s="215" t="s">
        <v>159</v>
      </c>
      <c r="B267" s="215"/>
      <c r="C267" s="206" t="s">
        <v>161</v>
      </c>
      <c r="D267" s="206"/>
      <c r="E267" s="216"/>
      <c r="F267" s="217"/>
      <c r="G267" s="217"/>
      <c r="H267" s="217"/>
      <c r="I267" s="217"/>
      <c r="J267" s="218"/>
      <c r="K267" s="198">
        <v>0</v>
      </c>
      <c r="L267" s="199"/>
    </row>
    <row r="268" spans="1:12" ht="16.350000000000001" customHeight="1">
      <c r="A268" s="215"/>
      <c r="B268" s="215"/>
      <c r="C268" s="206"/>
      <c r="D268" s="206"/>
      <c r="E268" s="219"/>
      <c r="F268" s="220"/>
      <c r="G268" s="220"/>
      <c r="H268" s="220"/>
      <c r="I268" s="220"/>
      <c r="J268" s="221"/>
      <c r="K268" s="200"/>
      <c r="L268" s="201"/>
    </row>
    <row r="269" spans="1:12" ht="16.350000000000001" customHeight="1">
      <c r="A269" s="215"/>
      <c r="B269" s="215"/>
      <c r="C269" s="206"/>
      <c r="D269" s="206"/>
      <c r="E269" s="219"/>
      <c r="F269" s="220"/>
      <c r="G269" s="220"/>
      <c r="H269" s="220"/>
      <c r="I269" s="220"/>
      <c r="J269" s="221"/>
      <c r="K269" s="200"/>
      <c r="L269" s="201"/>
    </row>
    <row r="270" spans="1:12" ht="16.350000000000001" customHeight="1">
      <c r="A270" s="215"/>
      <c r="B270" s="215"/>
      <c r="C270" s="206" t="s">
        <v>178</v>
      </c>
      <c r="D270" s="206"/>
      <c r="E270" s="216"/>
      <c r="F270" s="217"/>
      <c r="G270" s="217"/>
      <c r="H270" s="217"/>
      <c r="I270" s="217"/>
      <c r="J270" s="218"/>
      <c r="K270" s="198">
        <v>0</v>
      </c>
      <c r="L270" s="199"/>
    </row>
    <row r="271" spans="1:12" ht="16.350000000000001" customHeight="1">
      <c r="A271" s="215"/>
      <c r="B271" s="215"/>
      <c r="C271" s="206"/>
      <c r="D271" s="206"/>
      <c r="E271" s="219"/>
      <c r="F271" s="220"/>
      <c r="G271" s="220"/>
      <c r="H271" s="220"/>
      <c r="I271" s="220"/>
      <c r="J271" s="221"/>
      <c r="K271" s="200"/>
      <c r="L271" s="201"/>
    </row>
    <row r="272" spans="1:12" ht="16.350000000000001" customHeight="1">
      <c r="A272" s="215"/>
      <c r="B272" s="215"/>
      <c r="C272" s="206"/>
      <c r="D272" s="206"/>
      <c r="E272" s="219"/>
      <c r="F272" s="220"/>
      <c r="G272" s="220"/>
      <c r="H272" s="220"/>
      <c r="I272" s="220"/>
      <c r="J272" s="221"/>
      <c r="K272" s="200"/>
      <c r="L272" s="201"/>
    </row>
    <row r="273" spans="1:12" ht="16.350000000000001" customHeight="1">
      <c r="A273" s="215"/>
      <c r="B273" s="215"/>
      <c r="C273" s="206"/>
      <c r="D273" s="206"/>
      <c r="E273" s="222"/>
      <c r="F273" s="223"/>
      <c r="G273" s="223"/>
      <c r="H273" s="223"/>
      <c r="I273" s="223"/>
      <c r="J273" s="224"/>
      <c r="K273" s="202"/>
      <c r="L273" s="203"/>
    </row>
    <row r="274" spans="1:12" ht="14.85" customHeight="1">
      <c r="A274" s="215"/>
      <c r="B274" s="215"/>
      <c r="C274" s="206" t="s">
        <v>179</v>
      </c>
      <c r="D274" s="206"/>
      <c r="E274" s="207"/>
      <c r="F274" s="207"/>
      <c r="G274" s="207"/>
      <c r="H274" s="207"/>
      <c r="I274" s="207"/>
      <c r="J274" s="207"/>
      <c r="K274" s="198">
        <v>0</v>
      </c>
      <c r="L274" s="199"/>
    </row>
    <row r="275" spans="1:12" ht="14.85" customHeight="1">
      <c r="A275" s="215"/>
      <c r="B275" s="215"/>
      <c r="C275" s="206"/>
      <c r="D275" s="206"/>
      <c r="E275" s="207"/>
      <c r="F275" s="207"/>
      <c r="G275" s="207"/>
      <c r="H275" s="207"/>
      <c r="I275" s="207"/>
      <c r="J275" s="207"/>
      <c r="K275" s="200"/>
      <c r="L275" s="201"/>
    </row>
    <row r="276" spans="1:12" ht="14.85" customHeight="1">
      <c r="A276" s="215"/>
      <c r="B276" s="215"/>
      <c r="C276" s="206"/>
      <c r="D276" s="206"/>
      <c r="E276" s="207"/>
      <c r="F276" s="207"/>
      <c r="G276" s="207"/>
      <c r="H276" s="207"/>
      <c r="I276" s="207"/>
      <c r="J276" s="207"/>
      <c r="K276" s="200"/>
      <c r="L276" s="201"/>
    </row>
    <row r="277" spans="1:12" ht="14.85" customHeight="1">
      <c r="A277" s="215"/>
      <c r="B277" s="215"/>
      <c r="C277" s="206"/>
      <c r="D277" s="206"/>
      <c r="E277" s="207"/>
      <c r="F277" s="207"/>
      <c r="G277" s="207"/>
      <c r="H277" s="207"/>
      <c r="I277" s="207"/>
      <c r="J277" s="207"/>
      <c r="K277" s="200"/>
      <c r="L277" s="201"/>
    </row>
    <row r="278" spans="1:12" ht="1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86" t="s">
        <v>1</v>
      </c>
      <c r="K278" s="176">
        <f>SUM(K253:L277)</f>
        <v>0</v>
      </c>
      <c r="L278" s="204" t="s">
        <v>5</v>
      </c>
    </row>
    <row r="279" spans="1:12" ht="1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86"/>
      <c r="K279" s="179"/>
      <c r="L279" s="205"/>
    </row>
    <row r="280" spans="1:12" hidden="1"/>
    <row r="281" spans="1:12" ht="11.2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>
      <c r="A282" s="20" t="s">
        <v>118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ht="11.2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ht="30.6" customHeight="1">
      <c r="A284" s="210" t="s">
        <v>106</v>
      </c>
      <c r="B284" s="211"/>
      <c r="C284" s="212" t="s">
        <v>32</v>
      </c>
      <c r="D284" s="213"/>
      <c r="E284" s="212" t="s">
        <v>33</v>
      </c>
      <c r="F284" s="214"/>
      <c r="G284" s="214"/>
      <c r="H284" s="214"/>
      <c r="I284" s="214"/>
      <c r="J284" s="213"/>
      <c r="K284" s="212" t="s">
        <v>34</v>
      </c>
      <c r="L284" s="213"/>
    </row>
    <row r="285" spans="1:12" ht="18.95" customHeight="1">
      <c r="A285" s="189" t="s">
        <v>100</v>
      </c>
      <c r="B285" s="191"/>
      <c r="C285" s="188" t="str">
        <f>VLOOKUP(A285,'Hilfsblatt 1'!$A$19:$D$21,2,FALSE)</f>
        <v>_</v>
      </c>
      <c r="D285" s="188"/>
      <c r="E285" s="208"/>
      <c r="F285" s="208"/>
      <c r="G285" s="208"/>
      <c r="H285" s="208"/>
      <c r="I285" s="208"/>
      <c r="J285" s="208"/>
      <c r="K285" s="209">
        <v>0</v>
      </c>
      <c r="L285" s="209"/>
    </row>
    <row r="286" spans="1:12" ht="18.95" customHeight="1">
      <c r="A286" s="192"/>
      <c r="B286" s="194"/>
      <c r="C286" s="188"/>
      <c r="D286" s="188"/>
      <c r="E286" s="208"/>
      <c r="F286" s="208"/>
      <c r="G286" s="208"/>
      <c r="H286" s="208"/>
      <c r="I286" s="208"/>
      <c r="J286" s="208"/>
      <c r="K286" s="209"/>
      <c r="L286" s="209"/>
    </row>
    <row r="287" spans="1:12" ht="18.95" customHeight="1">
      <c r="A287" s="192"/>
      <c r="B287" s="194"/>
      <c r="C287" s="188"/>
      <c r="D287" s="188"/>
      <c r="E287" s="208"/>
      <c r="F287" s="208"/>
      <c r="G287" s="208"/>
      <c r="H287" s="208"/>
      <c r="I287" s="208"/>
      <c r="J287" s="208"/>
      <c r="K287" s="209"/>
      <c r="L287" s="209"/>
    </row>
    <row r="288" spans="1:12" ht="18.95" customHeight="1">
      <c r="A288" s="192"/>
      <c r="B288" s="194"/>
      <c r="C288" s="188"/>
      <c r="D288" s="188"/>
      <c r="E288" s="208"/>
      <c r="F288" s="208"/>
      <c r="G288" s="208"/>
      <c r="H288" s="208"/>
      <c r="I288" s="208"/>
      <c r="J288" s="208"/>
      <c r="K288" s="209"/>
      <c r="L288" s="209"/>
    </row>
    <row r="289" spans="1:12" ht="18.95" customHeight="1">
      <c r="A289" s="192"/>
      <c r="B289" s="194"/>
      <c r="C289" s="188"/>
      <c r="D289" s="188"/>
      <c r="E289" s="208"/>
      <c r="F289" s="208"/>
      <c r="G289" s="208"/>
      <c r="H289" s="208"/>
      <c r="I289" s="208"/>
      <c r="J289" s="208"/>
      <c r="K289" s="209"/>
      <c r="L289" s="209"/>
    </row>
    <row r="290" spans="1:12" ht="18.95" customHeight="1">
      <c r="A290" s="192"/>
      <c r="B290" s="194"/>
      <c r="C290" s="188"/>
      <c r="D290" s="188"/>
      <c r="E290" s="208"/>
      <c r="F290" s="208"/>
      <c r="G290" s="208"/>
      <c r="H290" s="208"/>
      <c r="I290" s="208"/>
      <c r="J290" s="208"/>
      <c r="K290" s="209"/>
      <c r="L290" s="209"/>
    </row>
    <row r="291" spans="1:12" ht="18.95" customHeight="1">
      <c r="A291" s="192"/>
      <c r="B291" s="194"/>
      <c r="C291" s="188" t="str">
        <f>VLOOKUP(A285,'Hilfsblatt 1'!$A$19:$D$21,3,FALSE)</f>
        <v>_</v>
      </c>
      <c r="D291" s="188"/>
      <c r="E291" s="189"/>
      <c r="F291" s="190"/>
      <c r="G291" s="190"/>
      <c r="H291" s="190"/>
      <c r="I291" s="190"/>
      <c r="J291" s="191"/>
      <c r="K291" s="198">
        <v>0</v>
      </c>
      <c r="L291" s="199"/>
    </row>
    <row r="292" spans="1:12" ht="18.95" customHeight="1">
      <c r="A292" s="192"/>
      <c r="B292" s="194"/>
      <c r="C292" s="188"/>
      <c r="D292" s="188"/>
      <c r="E292" s="192"/>
      <c r="F292" s="193"/>
      <c r="G292" s="193"/>
      <c r="H292" s="193"/>
      <c r="I292" s="193"/>
      <c r="J292" s="194"/>
      <c r="K292" s="200"/>
      <c r="L292" s="201"/>
    </row>
    <row r="293" spans="1:12" ht="18.95" customHeight="1">
      <c r="A293" s="192"/>
      <c r="B293" s="194"/>
      <c r="C293" s="188"/>
      <c r="D293" s="188"/>
      <c r="E293" s="192"/>
      <c r="F293" s="193"/>
      <c r="G293" s="193"/>
      <c r="H293" s="193"/>
      <c r="I293" s="193"/>
      <c r="J293" s="194"/>
      <c r="K293" s="200"/>
      <c r="L293" s="201"/>
    </row>
    <row r="294" spans="1:12" ht="18.95" customHeight="1">
      <c r="A294" s="192"/>
      <c r="B294" s="194"/>
      <c r="C294" s="188"/>
      <c r="D294" s="188"/>
      <c r="E294" s="192"/>
      <c r="F294" s="193"/>
      <c r="G294" s="193"/>
      <c r="H294" s="193"/>
      <c r="I294" s="193"/>
      <c r="J294" s="194"/>
      <c r="K294" s="200"/>
      <c r="L294" s="201"/>
    </row>
    <row r="295" spans="1:12" ht="18.95" customHeight="1">
      <c r="A295" s="192"/>
      <c r="B295" s="194"/>
      <c r="C295" s="188"/>
      <c r="D295" s="188"/>
      <c r="E295" s="192"/>
      <c r="F295" s="193"/>
      <c r="G295" s="193"/>
      <c r="H295" s="193"/>
      <c r="I295" s="193"/>
      <c r="J295" s="194"/>
      <c r="K295" s="200"/>
      <c r="L295" s="201"/>
    </row>
    <row r="296" spans="1:12" ht="18.95" customHeight="1">
      <c r="A296" s="192"/>
      <c r="B296" s="194"/>
      <c r="C296" s="188"/>
      <c r="D296" s="188"/>
      <c r="E296" s="195"/>
      <c r="F296" s="196"/>
      <c r="G296" s="196"/>
      <c r="H296" s="196"/>
      <c r="I296" s="196"/>
      <c r="J296" s="197"/>
      <c r="K296" s="202"/>
      <c r="L296" s="203"/>
    </row>
    <row r="297" spans="1:12" ht="18.95" customHeight="1">
      <c r="A297" s="192"/>
      <c r="B297" s="194"/>
      <c r="C297" s="188" t="str">
        <f>VLOOKUP(A285,'Hilfsblatt 1'!$A$19:$D$21,4,FALSE)</f>
        <v>_</v>
      </c>
      <c r="D297" s="188"/>
      <c r="E297" s="189"/>
      <c r="F297" s="190"/>
      <c r="G297" s="190"/>
      <c r="H297" s="190"/>
      <c r="I297" s="190"/>
      <c r="J297" s="191"/>
      <c r="K297" s="198">
        <v>0</v>
      </c>
      <c r="L297" s="199"/>
    </row>
    <row r="298" spans="1:12" ht="18.95" customHeight="1">
      <c r="A298" s="192"/>
      <c r="B298" s="194"/>
      <c r="C298" s="188"/>
      <c r="D298" s="188"/>
      <c r="E298" s="192"/>
      <c r="F298" s="193"/>
      <c r="G298" s="193"/>
      <c r="H298" s="193"/>
      <c r="I298" s="193"/>
      <c r="J298" s="194"/>
      <c r="K298" s="200"/>
      <c r="L298" s="201"/>
    </row>
    <row r="299" spans="1:12" ht="18.95" customHeight="1">
      <c r="A299" s="192"/>
      <c r="B299" s="194"/>
      <c r="C299" s="188"/>
      <c r="D299" s="188"/>
      <c r="E299" s="192"/>
      <c r="F299" s="193"/>
      <c r="G299" s="193"/>
      <c r="H299" s="193"/>
      <c r="I299" s="193"/>
      <c r="J299" s="194"/>
      <c r="K299" s="200"/>
      <c r="L299" s="201"/>
    </row>
    <row r="300" spans="1:12" ht="18.95" customHeight="1">
      <c r="A300" s="192"/>
      <c r="B300" s="194"/>
      <c r="C300" s="188"/>
      <c r="D300" s="188"/>
      <c r="E300" s="192"/>
      <c r="F300" s="193"/>
      <c r="G300" s="193"/>
      <c r="H300" s="193"/>
      <c r="I300" s="193"/>
      <c r="J300" s="194"/>
      <c r="K300" s="200"/>
      <c r="L300" s="201"/>
    </row>
    <row r="301" spans="1:12" ht="18.95" customHeight="1">
      <c r="A301" s="192"/>
      <c r="B301" s="194"/>
      <c r="C301" s="188"/>
      <c r="D301" s="188"/>
      <c r="E301" s="192"/>
      <c r="F301" s="193"/>
      <c r="G301" s="193"/>
      <c r="H301" s="193"/>
      <c r="I301" s="193"/>
      <c r="J301" s="194"/>
      <c r="K301" s="200"/>
      <c r="L301" s="201"/>
    </row>
    <row r="302" spans="1:12" ht="18.95" customHeight="1">
      <c r="A302" s="195"/>
      <c r="B302" s="197"/>
      <c r="C302" s="188"/>
      <c r="D302" s="188"/>
      <c r="E302" s="195"/>
      <c r="F302" s="196"/>
      <c r="G302" s="196"/>
      <c r="H302" s="196"/>
      <c r="I302" s="196"/>
      <c r="J302" s="197"/>
      <c r="K302" s="202"/>
      <c r="L302" s="203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85" t="s">
        <v>1</v>
      </c>
      <c r="K303" s="176">
        <f>SUM(K285:L302)</f>
        <v>0</v>
      </c>
      <c r="L303" s="204" t="s">
        <v>3</v>
      </c>
    </row>
    <row r="304" spans="1:12">
      <c r="A304" s="19"/>
      <c r="B304" s="19"/>
      <c r="C304" s="19"/>
      <c r="D304" s="19"/>
      <c r="E304" s="19"/>
      <c r="F304" s="19"/>
      <c r="G304" s="19"/>
      <c r="H304" s="19"/>
      <c r="I304" s="19"/>
      <c r="J304" s="186"/>
      <c r="K304" s="179"/>
      <c r="L304" s="205"/>
    </row>
    <row r="305" spans="1:12" ht="6.75" hidden="1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ht="6.75" hidden="1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ht="16.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20" t="s">
        <v>38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11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>
      <c r="A311" s="14" t="s">
        <v>39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ht="15" customHeight="1">
      <c r="A313" s="13"/>
      <c r="B313" s="13"/>
      <c r="C313" s="13"/>
      <c r="D313" s="187" t="s">
        <v>111</v>
      </c>
      <c r="E313" s="187"/>
      <c r="F313" s="187" t="s">
        <v>110</v>
      </c>
      <c r="G313" s="187"/>
      <c r="H313" s="187" t="s">
        <v>163</v>
      </c>
      <c r="I313" s="187"/>
      <c r="J313" s="187" t="s">
        <v>162</v>
      </c>
      <c r="K313" s="187"/>
      <c r="L313" s="13"/>
    </row>
    <row r="314" spans="1:12">
      <c r="A314" s="13"/>
      <c r="B314" s="13"/>
      <c r="C314" s="13"/>
      <c r="D314" s="187"/>
      <c r="E314" s="187"/>
      <c r="F314" s="187"/>
      <c r="G314" s="187"/>
      <c r="H314" s="187"/>
      <c r="I314" s="187"/>
      <c r="J314" s="187"/>
      <c r="K314" s="187"/>
      <c r="L314" s="13"/>
    </row>
    <row r="315" spans="1:12">
      <c r="A315" s="13"/>
      <c r="B315" s="13"/>
      <c r="C315" s="13"/>
      <c r="D315" s="187"/>
      <c r="E315" s="187"/>
      <c r="F315" s="187"/>
      <c r="G315" s="187"/>
      <c r="H315" s="187"/>
      <c r="I315" s="187"/>
      <c r="J315" s="187"/>
      <c r="K315" s="187"/>
      <c r="L315" s="13"/>
    </row>
    <row r="316" spans="1:12" ht="11.25" customHeight="1">
      <c r="A316" s="171" t="s">
        <v>41</v>
      </c>
      <c r="B316" s="171"/>
      <c r="C316" s="172"/>
      <c r="D316" s="55"/>
      <c r="E316" s="54"/>
      <c r="F316" s="120">
        <f>K165</f>
        <v>0</v>
      </c>
      <c r="G316" s="117" t="s">
        <v>5</v>
      </c>
      <c r="H316" s="114">
        <f>K219</f>
        <v>0</v>
      </c>
      <c r="I316" s="117" t="s">
        <v>5</v>
      </c>
      <c r="J316" s="114">
        <f>K278</f>
        <v>0</v>
      </c>
      <c r="K316" s="117" t="s">
        <v>5</v>
      </c>
      <c r="L316" s="13"/>
    </row>
    <row r="317" spans="1:12">
      <c r="A317" s="171"/>
      <c r="B317" s="171"/>
      <c r="C317" s="172"/>
      <c r="D317" s="115" t="s">
        <v>164</v>
      </c>
      <c r="E317" s="175"/>
      <c r="F317" s="121"/>
      <c r="G317" s="118"/>
      <c r="H317" s="115"/>
      <c r="I317" s="118"/>
      <c r="J317" s="115"/>
      <c r="K317" s="118"/>
      <c r="L317" s="13"/>
    </row>
    <row r="318" spans="1:12" ht="11.25" customHeight="1">
      <c r="A318" s="171"/>
      <c r="B318" s="171"/>
      <c r="C318" s="172"/>
      <c r="D318" s="53"/>
      <c r="E318" s="52"/>
      <c r="F318" s="121"/>
      <c r="G318" s="118"/>
      <c r="H318" s="115"/>
      <c r="I318" s="118"/>
      <c r="J318" s="115"/>
      <c r="K318" s="118"/>
      <c r="L318" s="13"/>
    </row>
    <row r="319" spans="1:12">
      <c r="A319" s="171"/>
      <c r="B319" s="171"/>
      <c r="C319" s="172"/>
      <c r="D319" s="48">
        <f>K76</f>
        <v>0</v>
      </c>
      <c r="E319" s="51" t="s">
        <v>115</v>
      </c>
      <c r="F319" s="121"/>
      <c r="G319" s="118"/>
      <c r="H319" s="115"/>
      <c r="I319" s="118"/>
      <c r="J319" s="115"/>
      <c r="K319" s="118"/>
      <c r="L319" s="13"/>
    </row>
    <row r="320" spans="1:12" ht="11.25" customHeight="1">
      <c r="A320" s="171"/>
      <c r="B320" s="171"/>
      <c r="C320" s="172"/>
      <c r="D320" s="50"/>
      <c r="E320" s="49"/>
      <c r="F320" s="122"/>
      <c r="G320" s="119"/>
      <c r="H320" s="116"/>
      <c r="I320" s="119"/>
      <c r="J320" s="116"/>
      <c r="K320" s="119"/>
      <c r="L320" s="13"/>
    </row>
    <row r="321" spans="1:12">
      <c r="A321" s="171" t="s">
        <v>40</v>
      </c>
      <c r="B321" s="171"/>
      <c r="C321" s="171"/>
      <c r="D321" s="110"/>
      <c r="E321" s="111"/>
      <c r="F321" s="114">
        <f>K190</f>
        <v>0</v>
      </c>
      <c r="G321" s="117" t="s">
        <v>114</v>
      </c>
      <c r="H321" s="114">
        <f>K244</f>
        <v>0</v>
      </c>
      <c r="I321" s="117" t="s">
        <v>114</v>
      </c>
      <c r="J321" s="114">
        <f>K303</f>
        <v>0</v>
      </c>
      <c r="K321" s="117" t="s">
        <v>114</v>
      </c>
      <c r="L321" s="13"/>
    </row>
    <row r="322" spans="1:12">
      <c r="A322" s="171"/>
      <c r="B322" s="171"/>
      <c r="C322" s="171"/>
      <c r="D322" s="110"/>
      <c r="E322" s="111"/>
      <c r="F322" s="115"/>
      <c r="G322" s="118"/>
      <c r="H322" s="115"/>
      <c r="I322" s="118"/>
      <c r="J322" s="115"/>
      <c r="K322" s="118"/>
      <c r="L322" s="13"/>
    </row>
    <row r="323" spans="1:12">
      <c r="A323" s="171"/>
      <c r="B323" s="171"/>
      <c r="C323" s="171"/>
      <c r="D323" s="112"/>
      <c r="E323" s="113"/>
      <c r="F323" s="116"/>
      <c r="G323" s="119"/>
      <c r="H323" s="116"/>
      <c r="I323" s="119"/>
      <c r="J323" s="116"/>
      <c r="K323" s="119"/>
      <c r="L323" s="13"/>
    </row>
    <row r="324" spans="1:12">
      <c r="A324" s="173" t="s">
        <v>182</v>
      </c>
      <c r="B324" s="173"/>
      <c r="C324" s="173"/>
      <c r="D324" s="146">
        <f>D319</f>
        <v>0</v>
      </c>
      <c r="E324" s="147"/>
      <c r="F324" s="150">
        <f>F316+F321</f>
        <v>0</v>
      </c>
      <c r="G324" s="150"/>
      <c r="H324" s="150">
        <f>H316+H321</f>
        <v>0</v>
      </c>
      <c r="I324" s="150"/>
      <c r="J324" s="150">
        <f>J316+J321</f>
        <v>0</v>
      </c>
      <c r="K324" s="150"/>
      <c r="L324" s="13"/>
    </row>
    <row r="325" spans="1:12">
      <c r="A325" s="173"/>
      <c r="B325" s="173"/>
      <c r="C325" s="173"/>
      <c r="D325" s="148"/>
      <c r="E325" s="149"/>
      <c r="F325" s="150"/>
      <c r="G325" s="150"/>
      <c r="H325" s="150"/>
      <c r="I325" s="150"/>
      <c r="J325" s="150"/>
      <c r="K325" s="150"/>
      <c r="L325" s="13"/>
    </row>
    <row r="326" spans="1:12">
      <c r="A326" s="173"/>
      <c r="B326" s="173"/>
      <c r="C326" s="173"/>
      <c r="D326" s="148"/>
      <c r="E326" s="149"/>
      <c r="F326" s="151"/>
      <c r="G326" s="151"/>
      <c r="H326" s="151"/>
      <c r="I326" s="151"/>
      <c r="J326" s="151"/>
      <c r="K326" s="151"/>
      <c r="L326" s="13"/>
    </row>
    <row r="327" spans="1:12">
      <c r="A327" s="174" t="s">
        <v>42</v>
      </c>
      <c r="B327" s="171"/>
      <c r="C327" s="172"/>
      <c r="D327" s="165"/>
      <c r="E327" s="166"/>
      <c r="F327" s="176">
        <f>K137</f>
        <v>0</v>
      </c>
      <c r="G327" s="177"/>
      <c r="H327" s="177"/>
      <c r="I327" s="181" t="s">
        <v>2</v>
      </c>
      <c r="J327" s="181"/>
      <c r="K327" s="117"/>
      <c r="L327" s="13"/>
    </row>
    <row r="328" spans="1:12">
      <c r="A328" s="171"/>
      <c r="B328" s="171"/>
      <c r="C328" s="172"/>
      <c r="D328" s="167"/>
      <c r="E328" s="168"/>
      <c r="F328" s="178"/>
      <c r="G328" s="127"/>
      <c r="H328" s="127"/>
      <c r="I328" s="182"/>
      <c r="J328" s="182"/>
      <c r="K328" s="118"/>
      <c r="L328" s="13"/>
    </row>
    <row r="329" spans="1:12">
      <c r="A329" s="171"/>
      <c r="B329" s="171"/>
      <c r="C329" s="172"/>
      <c r="D329" s="169"/>
      <c r="E329" s="170"/>
      <c r="F329" s="179"/>
      <c r="G329" s="180"/>
      <c r="H329" s="180"/>
      <c r="I329" s="183"/>
      <c r="J329" s="183"/>
      <c r="K329" s="119"/>
      <c r="L329" s="13"/>
    </row>
    <row r="330" spans="1:12">
      <c r="A330" s="144" t="s">
        <v>181</v>
      </c>
      <c r="B330" s="144"/>
      <c r="C330" s="145"/>
      <c r="D330" s="152">
        <f>D324+F324+H324+J324+F327</f>
        <v>0</v>
      </c>
      <c r="E330" s="153"/>
      <c r="F330" s="153"/>
      <c r="G330" s="153"/>
      <c r="H330" s="158" t="s">
        <v>113</v>
      </c>
      <c r="I330" s="159"/>
      <c r="J330" s="159"/>
      <c r="K330" s="160"/>
      <c r="L330" s="13"/>
    </row>
    <row r="331" spans="1:12">
      <c r="A331" s="144"/>
      <c r="B331" s="144"/>
      <c r="C331" s="145"/>
      <c r="D331" s="154"/>
      <c r="E331" s="155"/>
      <c r="F331" s="155"/>
      <c r="G331" s="155"/>
      <c r="H331" s="161"/>
      <c r="I331" s="161"/>
      <c r="J331" s="161"/>
      <c r="K331" s="162"/>
      <c r="L331" s="13"/>
    </row>
    <row r="332" spans="1:12">
      <c r="A332" s="144"/>
      <c r="B332" s="144"/>
      <c r="C332" s="145"/>
      <c r="D332" s="154"/>
      <c r="E332" s="155"/>
      <c r="F332" s="155"/>
      <c r="G332" s="155"/>
      <c r="H332" s="161"/>
      <c r="I332" s="161"/>
      <c r="J332" s="161"/>
      <c r="K332" s="162"/>
      <c r="L332" s="13"/>
    </row>
    <row r="333" spans="1:12">
      <c r="A333" s="144"/>
      <c r="B333" s="144"/>
      <c r="C333" s="145"/>
      <c r="D333" s="156"/>
      <c r="E333" s="157"/>
      <c r="F333" s="157"/>
      <c r="G333" s="157"/>
      <c r="H333" s="163"/>
      <c r="I333" s="163"/>
      <c r="J333" s="163"/>
      <c r="K333" s="164"/>
      <c r="L333" s="13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 ht="12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 ht="8.2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>
      <c r="A341" s="13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</row>
    <row r="342" spans="1:12">
      <c r="A342" s="20" t="s">
        <v>38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  <row r="343" spans="1:12">
      <c r="A343" s="13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>
      <c r="A344" s="14" t="s">
        <v>7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spans="1:12" ht="15.75" thickBo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</row>
    <row r="346" spans="1:12" ht="19.5" customHeight="1">
      <c r="A346" s="132" t="s">
        <v>43</v>
      </c>
      <c r="B346" s="133"/>
      <c r="C346" s="138">
        <f>D330</f>
        <v>0</v>
      </c>
      <c r="D346" s="139"/>
      <c r="E346" s="30"/>
      <c r="F346" s="29"/>
      <c r="G346" s="13"/>
      <c r="H346" s="29"/>
      <c r="I346" s="29"/>
      <c r="J346" s="29"/>
      <c r="K346" s="29"/>
      <c r="L346" s="29"/>
    </row>
    <row r="347" spans="1:12" ht="19.5" customHeight="1">
      <c r="A347" s="134"/>
      <c r="B347" s="135"/>
      <c r="C347" s="140"/>
      <c r="D347" s="141"/>
      <c r="E347" s="30"/>
      <c r="F347" s="29"/>
      <c r="G347" s="29"/>
      <c r="H347" s="29"/>
      <c r="I347" s="29"/>
      <c r="J347" s="29"/>
      <c r="K347" s="29"/>
      <c r="L347" s="29"/>
    </row>
    <row r="348" spans="1:12" ht="19.5" customHeight="1" thickBot="1">
      <c r="A348" s="136"/>
      <c r="B348" s="137"/>
      <c r="C348" s="142"/>
      <c r="D348" s="143"/>
      <c r="E348" s="30"/>
      <c r="F348" s="29"/>
      <c r="G348" s="29"/>
      <c r="H348" s="29"/>
      <c r="I348" s="29"/>
      <c r="J348" s="29"/>
      <c r="K348" s="29"/>
      <c r="L348" s="29"/>
    </row>
    <row r="349" spans="1:12">
      <c r="A349" s="29"/>
      <c r="B349" s="29"/>
      <c r="C349" s="29"/>
      <c r="D349" s="29"/>
      <c r="E349" s="29"/>
      <c r="F349" s="31" t="s">
        <v>45</v>
      </c>
      <c r="G349" s="19"/>
      <c r="H349" s="19"/>
      <c r="I349" s="19"/>
      <c r="J349" s="19"/>
      <c r="K349" s="19"/>
      <c r="L349" s="19"/>
    </row>
    <row r="350" spans="1:12">
      <c r="A350" s="29"/>
      <c r="B350" s="29"/>
      <c r="C350" s="29"/>
      <c r="D350" s="29"/>
      <c r="E350" s="29"/>
      <c r="F350" s="19"/>
      <c r="G350" s="19"/>
      <c r="H350" s="19"/>
      <c r="I350" s="19"/>
      <c r="J350" s="19"/>
      <c r="K350" s="19"/>
      <c r="L350" s="19"/>
    </row>
    <row r="351" spans="1:12" ht="39" customHeight="1">
      <c r="A351" s="29"/>
      <c r="B351" s="29"/>
      <c r="C351" s="29"/>
      <c r="D351" s="29"/>
      <c r="E351" s="29"/>
      <c r="F351" s="184" t="s">
        <v>46</v>
      </c>
      <c r="G351" s="184"/>
      <c r="H351" s="32">
        <v>132</v>
      </c>
      <c r="I351" s="33"/>
      <c r="J351" s="32"/>
      <c r="K351" s="34"/>
      <c r="L351" s="34"/>
    </row>
    <row r="352" spans="1:12">
      <c r="A352" s="29"/>
      <c r="B352" s="29"/>
      <c r="C352" s="29"/>
      <c r="D352" s="29"/>
      <c r="E352" s="29"/>
      <c r="F352" s="35">
        <v>125.5</v>
      </c>
      <c r="G352" s="36" t="s">
        <v>8</v>
      </c>
      <c r="H352" s="35">
        <v>132</v>
      </c>
      <c r="I352" s="37" t="s">
        <v>34</v>
      </c>
      <c r="J352" s="36" t="s">
        <v>6</v>
      </c>
      <c r="K352" s="36" t="s">
        <v>7</v>
      </c>
      <c r="L352" s="37">
        <v>6</v>
      </c>
    </row>
    <row r="353" spans="1:12">
      <c r="A353" s="29"/>
      <c r="B353" s="29"/>
      <c r="C353" s="29"/>
      <c r="D353" s="29"/>
      <c r="E353" s="29"/>
      <c r="F353" s="35">
        <v>112.5</v>
      </c>
      <c r="G353" s="36" t="s">
        <v>8</v>
      </c>
      <c r="H353" s="35">
        <v>125</v>
      </c>
      <c r="I353" s="37" t="s">
        <v>34</v>
      </c>
      <c r="J353" s="36" t="s">
        <v>6</v>
      </c>
      <c r="K353" s="36" t="s">
        <v>7</v>
      </c>
      <c r="L353" s="37">
        <v>5.5</v>
      </c>
    </row>
    <row r="354" spans="1:12">
      <c r="A354" s="29"/>
      <c r="B354" s="29"/>
      <c r="C354" s="29"/>
      <c r="D354" s="29"/>
      <c r="E354" s="29"/>
      <c r="F354" s="35">
        <v>99</v>
      </c>
      <c r="G354" s="36" t="s">
        <v>8</v>
      </c>
      <c r="H354" s="35">
        <v>112</v>
      </c>
      <c r="I354" s="37" t="s">
        <v>34</v>
      </c>
      <c r="J354" s="36" t="s">
        <v>6</v>
      </c>
      <c r="K354" s="36" t="s">
        <v>7</v>
      </c>
      <c r="L354" s="37">
        <v>5</v>
      </c>
    </row>
    <row r="355" spans="1:12">
      <c r="A355" s="29"/>
      <c r="B355" s="29"/>
      <c r="C355" s="29"/>
      <c r="D355" s="29"/>
      <c r="E355" s="29"/>
      <c r="F355" s="35">
        <v>86</v>
      </c>
      <c r="G355" s="36" t="s">
        <v>8</v>
      </c>
      <c r="H355" s="35">
        <v>98.5</v>
      </c>
      <c r="I355" s="37" t="s">
        <v>34</v>
      </c>
      <c r="J355" s="36" t="s">
        <v>6</v>
      </c>
      <c r="K355" s="36" t="s">
        <v>7</v>
      </c>
      <c r="L355" s="37">
        <v>4.5</v>
      </c>
    </row>
    <row r="356" spans="1:12">
      <c r="A356" s="29"/>
      <c r="B356" s="29"/>
      <c r="C356" s="29"/>
      <c r="D356" s="29"/>
      <c r="E356" s="29"/>
      <c r="F356" s="38">
        <v>73</v>
      </c>
      <c r="G356" s="33" t="s">
        <v>8</v>
      </c>
      <c r="H356" s="38">
        <v>85.5</v>
      </c>
      <c r="I356" s="39" t="s">
        <v>34</v>
      </c>
      <c r="J356" s="33" t="s">
        <v>6</v>
      </c>
      <c r="K356" s="33" t="s">
        <v>7</v>
      </c>
      <c r="L356" s="39">
        <v>4</v>
      </c>
    </row>
    <row r="357" spans="1:12">
      <c r="A357" s="29"/>
      <c r="B357" s="29"/>
      <c r="C357" s="29"/>
      <c r="D357" s="29"/>
      <c r="E357" s="29"/>
      <c r="F357" s="35">
        <v>59.5</v>
      </c>
      <c r="G357" s="36" t="s">
        <v>8</v>
      </c>
      <c r="H357" s="35">
        <v>72.5</v>
      </c>
      <c r="I357" s="37" t="s">
        <v>34</v>
      </c>
      <c r="J357" s="36" t="s">
        <v>6</v>
      </c>
      <c r="K357" s="36" t="s">
        <v>7</v>
      </c>
      <c r="L357" s="37">
        <v>3.5</v>
      </c>
    </row>
    <row r="358" spans="1:12">
      <c r="A358" s="29"/>
      <c r="B358" s="29"/>
      <c r="C358" s="29"/>
      <c r="D358" s="29"/>
      <c r="E358" s="29"/>
      <c r="F358" s="35">
        <v>46.5</v>
      </c>
      <c r="G358" s="36" t="s">
        <v>8</v>
      </c>
      <c r="H358" s="35">
        <v>59</v>
      </c>
      <c r="I358" s="37" t="s">
        <v>34</v>
      </c>
      <c r="J358" s="36" t="s">
        <v>6</v>
      </c>
      <c r="K358" s="36" t="s">
        <v>7</v>
      </c>
      <c r="L358" s="37">
        <v>3</v>
      </c>
    </row>
    <row r="359" spans="1:12">
      <c r="A359" s="29"/>
      <c r="B359" s="29"/>
      <c r="C359" s="29"/>
      <c r="D359" s="29"/>
      <c r="E359" s="29"/>
      <c r="F359" s="35">
        <v>33</v>
      </c>
      <c r="G359" s="36" t="s">
        <v>8</v>
      </c>
      <c r="H359" s="35">
        <v>46</v>
      </c>
      <c r="I359" s="37" t="s">
        <v>34</v>
      </c>
      <c r="J359" s="36" t="s">
        <v>6</v>
      </c>
      <c r="K359" s="36" t="s">
        <v>7</v>
      </c>
      <c r="L359" s="37">
        <v>2.5</v>
      </c>
    </row>
    <row r="360" spans="1:12">
      <c r="A360" s="29"/>
      <c r="B360" s="29"/>
      <c r="C360" s="29"/>
      <c r="D360" s="29"/>
      <c r="E360" s="29"/>
      <c r="F360" s="35">
        <v>20</v>
      </c>
      <c r="G360" s="36" t="s">
        <v>8</v>
      </c>
      <c r="H360" s="35">
        <v>32.5</v>
      </c>
      <c r="I360" s="37" t="s">
        <v>34</v>
      </c>
      <c r="J360" s="36" t="s">
        <v>6</v>
      </c>
      <c r="K360" s="36" t="s">
        <v>7</v>
      </c>
      <c r="L360" s="37">
        <v>2</v>
      </c>
    </row>
    <row r="361" spans="1:12">
      <c r="A361" s="29"/>
      <c r="B361" s="29"/>
      <c r="C361" s="29"/>
      <c r="D361" s="29"/>
      <c r="E361" s="29"/>
      <c r="F361" s="35">
        <v>7</v>
      </c>
      <c r="G361" s="36" t="s">
        <v>8</v>
      </c>
      <c r="H361" s="35">
        <v>19.5</v>
      </c>
      <c r="I361" s="37" t="s">
        <v>34</v>
      </c>
      <c r="J361" s="36" t="s">
        <v>6</v>
      </c>
      <c r="K361" s="36" t="s">
        <v>7</v>
      </c>
      <c r="L361" s="37">
        <v>1.5</v>
      </c>
    </row>
    <row r="362" spans="1:12" ht="15.75" thickBot="1">
      <c r="A362" s="29"/>
      <c r="B362" s="29"/>
      <c r="C362" s="29"/>
      <c r="D362" s="29"/>
      <c r="E362" s="29"/>
      <c r="F362" s="35">
        <v>0</v>
      </c>
      <c r="G362" s="36" t="s">
        <v>8</v>
      </c>
      <c r="H362" s="35">
        <v>6.5</v>
      </c>
      <c r="I362" s="37" t="s">
        <v>34</v>
      </c>
      <c r="J362" s="36" t="s">
        <v>6</v>
      </c>
      <c r="K362" s="36" t="s">
        <v>7</v>
      </c>
      <c r="L362" s="37">
        <v>1</v>
      </c>
    </row>
    <row r="363" spans="1:12">
      <c r="A363" s="123" t="s">
        <v>44</v>
      </c>
      <c r="B363" s="124"/>
      <c r="C363" s="124"/>
      <c r="D363" s="125"/>
      <c r="E363" s="29"/>
      <c r="F363" s="29"/>
      <c r="G363" s="29"/>
      <c r="H363" s="29"/>
      <c r="I363" s="29"/>
      <c r="J363" s="29"/>
      <c r="K363" s="29"/>
      <c r="L363" s="29"/>
    </row>
    <row r="364" spans="1:12" ht="15.75" thickBot="1">
      <c r="A364" s="126"/>
      <c r="B364" s="127"/>
      <c r="C364" s="127"/>
      <c r="D364" s="128"/>
      <c r="E364" s="29"/>
      <c r="F364" s="29"/>
      <c r="G364" s="29"/>
      <c r="H364" s="29"/>
      <c r="I364" s="29"/>
      <c r="J364" s="29"/>
      <c r="K364" s="29"/>
      <c r="L364" s="29"/>
    </row>
    <row r="365" spans="1:12">
      <c r="A365" s="129">
        <f>IF(C346&gt;=125.5,6,IF(C346&gt;=112.5,5.5,IF(C346&gt;=99,5,IF(C346&gt;=86,4.5,IF(C346&gt;=73,4,IF(C346&gt;=59.5,3.5,IF(C346&gt;=46.5,3,IF(C346&gt;=33,2.5,IF(C346&gt;=20,2,IF(C346&gt;=7,1.5,1))))))))))</f>
        <v>1</v>
      </c>
      <c r="B365" s="130"/>
      <c r="C365" s="130"/>
      <c r="D365" s="131"/>
      <c r="E365" s="29"/>
      <c r="F365" s="29"/>
      <c r="G365" s="29"/>
      <c r="H365" s="29"/>
      <c r="I365" s="29"/>
      <c r="J365" s="29"/>
      <c r="K365" s="29"/>
      <c r="L365" s="29"/>
    </row>
    <row r="366" spans="1:12">
      <c r="A366" s="78"/>
      <c r="B366" s="79"/>
      <c r="C366" s="79"/>
      <c r="D366" s="80"/>
      <c r="E366" s="29"/>
      <c r="F366" s="29"/>
      <c r="G366" s="29"/>
      <c r="H366" s="29"/>
      <c r="I366" s="29"/>
      <c r="J366" s="29"/>
      <c r="K366" s="29"/>
      <c r="L366" s="29"/>
    </row>
    <row r="367" spans="1:12" ht="15.75" thickBot="1">
      <c r="A367" s="81"/>
      <c r="B367" s="82"/>
      <c r="C367" s="82"/>
      <c r="D367" s="83"/>
      <c r="E367" s="29"/>
      <c r="F367" s="29"/>
      <c r="G367" s="29"/>
      <c r="H367" s="29"/>
      <c r="I367" s="29"/>
      <c r="J367" s="29"/>
      <c r="K367" s="29"/>
      <c r="L367" s="29"/>
    </row>
    <row r="368" spans="1:1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</row>
    <row r="369" spans="1:1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</row>
    <row r="370" spans="1:1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</sheetData>
  <sheetProtection sheet="1" selectLockedCells="1"/>
  <mergeCells count="273">
    <mergeCell ref="J190:J191"/>
    <mergeCell ref="K190:K191"/>
    <mergeCell ref="L190:L191"/>
    <mergeCell ref="J219:J220"/>
    <mergeCell ref="K219:K220"/>
    <mergeCell ref="L219:L220"/>
    <mergeCell ref="K143:L143"/>
    <mergeCell ref="K144:L146"/>
    <mergeCell ref="K147:L149"/>
    <mergeCell ref="K161:L164"/>
    <mergeCell ref="E203:J205"/>
    <mergeCell ref="K203:L205"/>
    <mergeCell ref="C30:D34"/>
    <mergeCell ref="E30:J34"/>
    <mergeCell ref="K30:L34"/>
    <mergeCell ref="C47:D50"/>
    <mergeCell ref="A30:B50"/>
    <mergeCell ref="C35:D38"/>
    <mergeCell ref="K55:L55"/>
    <mergeCell ref="E35:J38"/>
    <mergeCell ref="K35:L38"/>
    <mergeCell ref="C39:D42"/>
    <mergeCell ref="E39:J42"/>
    <mergeCell ref="K39:L42"/>
    <mergeCell ref="C43:D46"/>
    <mergeCell ref="E43:J46"/>
    <mergeCell ref="K43:L46"/>
    <mergeCell ref="K47:L50"/>
    <mergeCell ref="E47:J50"/>
    <mergeCell ref="K84:L84"/>
    <mergeCell ref="C85:D89"/>
    <mergeCell ref="E85:J89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A29:B29"/>
    <mergeCell ref="C29:D29"/>
    <mergeCell ref="E29:J29"/>
    <mergeCell ref="K29:L29"/>
    <mergeCell ref="A56:B73"/>
    <mergeCell ref="C56:D61"/>
    <mergeCell ref="E56:J61"/>
    <mergeCell ref="K56:L61"/>
    <mergeCell ref="C62:D67"/>
    <mergeCell ref="E62:J67"/>
    <mergeCell ref="K62:L67"/>
    <mergeCell ref="C68:D73"/>
    <mergeCell ref="A55:B55"/>
    <mergeCell ref="C55:D55"/>
    <mergeCell ref="E55:J55"/>
    <mergeCell ref="K85:L89"/>
    <mergeCell ref="C90:D93"/>
    <mergeCell ref="E90:J93"/>
    <mergeCell ref="E68:J73"/>
    <mergeCell ref="K68:L73"/>
    <mergeCell ref="K98:L102"/>
    <mergeCell ref="C98:D102"/>
    <mergeCell ref="E98:J102"/>
    <mergeCell ref="A113:B124"/>
    <mergeCell ref="K112:L112"/>
    <mergeCell ref="K113:L116"/>
    <mergeCell ref="K117:L120"/>
    <mergeCell ref="K121:L124"/>
    <mergeCell ref="K103:L107"/>
    <mergeCell ref="K90:L93"/>
    <mergeCell ref="C94:D97"/>
    <mergeCell ref="E94:J97"/>
    <mergeCell ref="K94:L97"/>
    <mergeCell ref="I76:J77"/>
    <mergeCell ref="I74:J75"/>
    <mergeCell ref="L76:L77"/>
    <mergeCell ref="K76:K77"/>
    <mergeCell ref="K74:K75"/>
    <mergeCell ref="L74:L75"/>
    <mergeCell ref="A125:B136"/>
    <mergeCell ref="A112:B112"/>
    <mergeCell ref="C112:D112"/>
    <mergeCell ref="E112:J112"/>
    <mergeCell ref="A85:B107"/>
    <mergeCell ref="A84:B84"/>
    <mergeCell ref="C84:D84"/>
    <mergeCell ref="E84:J84"/>
    <mergeCell ref="C103:D107"/>
    <mergeCell ref="E103:J107"/>
    <mergeCell ref="C125:D128"/>
    <mergeCell ref="C129:D132"/>
    <mergeCell ref="E125:J128"/>
    <mergeCell ref="E129:J132"/>
    <mergeCell ref="C113:D116"/>
    <mergeCell ref="E113:J116"/>
    <mergeCell ref="C133:D136"/>
    <mergeCell ref="E133:J136"/>
    <mergeCell ref="C117:D120"/>
    <mergeCell ref="C121:D124"/>
    <mergeCell ref="E117:J120"/>
    <mergeCell ref="E121:J124"/>
    <mergeCell ref="K133:L136"/>
    <mergeCell ref="K125:L128"/>
    <mergeCell ref="K129:L132"/>
    <mergeCell ref="C144:D146"/>
    <mergeCell ref="C147:D149"/>
    <mergeCell ref="C150:D152"/>
    <mergeCell ref="E144:J146"/>
    <mergeCell ref="E147:J149"/>
    <mergeCell ref="E150:J152"/>
    <mergeCell ref="A153:B164"/>
    <mergeCell ref="A144:B152"/>
    <mergeCell ref="K137:K138"/>
    <mergeCell ref="L137:L138"/>
    <mergeCell ref="J137:J138"/>
    <mergeCell ref="A143:B143"/>
    <mergeCell ref="C143:D143"/>
    <mergeCell ref="E143:J143"/>
    <mergeCell ref="C153:D156"/>
    <mergeCell ref="C157:D160"/>
    <mergeCell ref="A171:B171"/>
    <mergeCell ref="C171:D171"/>
    <mergeCell ref="E171:J171"/>
    <mergeCell ref="K171:L171"/>
    <mergeCell ref="A172:B189"/>
    <mergeCell ref="C172:D177"/>
    <mergeCell ref="E172:J177"/>
    <mergeCell ref="K172:L177"/>
    <mergeCell ref="K150:L152"/>
    <mergeCell ref="C161:D164"/>
    <mergeCell ref="E153:J156"/>
    <mergeCell ref="E157:J160"/>
    <mergeCell ref="E161:J164"/>
    <mergeCell ref="K153:L156"/>
    <mergeCell ref="K157:L160"/>
    <mergeCell ref="J165:J166"/>
    <mergeCell ref="K165:K166"/>
    <mergeCell ref="L165:L166"/>
    <mergeCell ref="C178:D183"/>
    <mergeCell ref="E178:J183"/>
    <mergeCell ref="C184:D189"/>
    <mergeCell ref="E184:J189"/>
    <mergeCell ref="K178:L183"/>
    <mergeCell ref="K184:L189"/>
    <mergeCell ref="C206:D208"/>
    <mergeCell ref="E206:J208"/>
    <mergeCell ref="K206:L208"/>
    <mergeCell ref="C209:D211"/>
    <mergeCell ref="A209:B218"/>
    <mergeCell ref="A199:B199"/>
    <mergeCell ref="C199:D199"/>
    <mergeCell ref="E199:J199"/>
    <mergeCell ref="K199:L199"/>
    <mergeCell ref="A200:B208"/>
    <mergeCell ref="C200:D202"/>
    <mergeCell ref="E200:J202"/>
    <mergeCell ref="K200:L202"/>
    <mergeCell ref="C203:D205"/>
    <mergeCell ref="A225:B225"/>
    <mergeCell ref="C225:D225"/>
    <mergeCell ref="E225:J225"/>
    <mergeCell ref="K225:L225"/>
    <mergeCell ref="A226:B243"/>
    <mergeCell ref="C226:D231"/>
    <mergeCell ref="C212:D214"/>
    <mergeCell ref="C215:D218"/>
    <mergeCell ref="E209:J211"/>
    <mergeCell ref="E212:J214"/>
    <mergeCell ref="E215:J218"/>
    <mergeCell ref="K209:L211"/>
    <mergeCell ref="K212:L214"/>
    <mergeCell ref="K215:L218"/>
    <mergeCell ref="E226:J231"/>
    <mergeCell ref="K226:L231"/>
    <mergeCell ref="C232:D237"/>
    <mergeCell ref="E232:J237"/>
    <mergeCell ref="K232:L237"/>
    <mergeCell ref="C238:D243"/>
    <mergeCell ref="E238:J243"/>
    <mergeCell ref="K238:L243"/>
    <mergeCell ref="A252:B252"/>
    <mergeCell ref="C252:D252"/>
    <mergeCell ref="E252:J252"/>
    <mergeCell ref="K252:L252"/>
    <mergeCell ref="J244:J245"/>
    <mergeCell ref="K244:K245"/>
    <mergeCell ref="L244:L245"/>
    <mergeCell ref="A253:B266"/>
    <mergeCell ref="C253:D257"/>
    <mergeCell ref="E253:J257"/>
    <mergeCell ref="K253:L257"/>
    <mergeCell ref="C258:D262"/>
    <mergeCell ref="E258:J262"/>
    <mergeCell ref="K258:L262"/>
    <mergeCell ref="C263:D266"/>
    <mergeCell ref="E263:J266"/>
    <mergeCell ref="K263:L266"/>
    <mergeCell ref="C274:D277"/>
    <mergeCell ref="E274:J277"/>
    <mergeCell ref="K274:L277"/>
    <mergeCell ref="A285:B302"/>
    <mergeCell ref="C285:D290"/>
    <mergeCell ref="E285:J290"/>
    <mergeCell ref="K285:L290"/>
    <mergeCell ref="C291:D296"/>
    <mergeCell ref="E291:J296"/>
    <mergeCell ref="K291:L296"/>
    <mergeCell ref="A284:B284"/>
    <mergeCell ref="C284:D284"/>
    <mergeCell ref="E284:J284"/>
    <mergeCell ref="K284:L284"/>
    <mergeCell ref="A267:B277"/>
    <mergeCell ref="C267:D269"/>
    <mergeCell ref="E267:J269"/>
    <mergeCell ref="K267:L269"/>
    <mergeCell ref="C270:D273"/>
    <mergeCell ref="E270:J273"/>
    <mergeCell ref="J278:J279"/>
    <mergeCell ref="K278:K279"/>
    <mergeCell ref="L278:L279"/>
    <mergeCell ref="K270:L273"/>
    <mergeCell ref="J303:J304"/>
    <mergeCell ref="K303:K304"/>
    <mergeCell ref="D313:E315"/>
    <mergeCell ref="F313:G315"/>
    <mergeCell ref="H313:I315"/>
    <mergeCell ref="J313:K315"/>
    <mergeCell ref="C297:D302"/>
    <mergeCell ref="E297:J302"/>
    <mergeCell ref="K297:L302"/>
    <mergeCell ref="L303:L304"/>
    <mergeCell ref="A363:D364"/>
    <mergeCell ref="A365:D367"/>
    <mergeCell ref="A346:B348"/>
    <mergeCell ref="C346:D348"/>
    <mergeCell ref="I316:I320"/>
    <mergeCell ref="J316:J320"/>
    <mergeCell ref="H316:H320"/>
    <mergeCell ref="A330:C333"/>
    <mergeCell ref="D324:E326"/>
    <mergeCell ref="F324:G326"/>
    <mergeCell ref="D330:G333"/>
    <mergeCell ref="H330:K333"/>
    <mergeCell ref="D327:E329"/>
    <mergeCell ref="A316:C320"/>
    <mergeCell ref="A321:C323"/>
    <mergeCell ref="A324:C326"/>
    <mergeCell ref="A327:C329"/>
    <mergeCell ref="D317:E317"/>
    <mergeCell ref="H324:I326"/>
    <mergeCell ref="J324:K326"/>
    <mergeCell ref="F327:H329"/>
    <mergeCell ref="I327:K329"/>
    <mergeCell ref="F351:G351"/>
    <mergeCell ref="K316:K320"/>
    <mergeCell ref="D321:E323"/>
    <mergeCell ref="F321:F323"/>
    <mergeCell ref="G321:G323"/>
    <mergeCell ref="H321:H323"/>
    <mergeCell ref="I321:I323"/>
    <mergeCell ref="J321:J323"/>
    <mergeCell ref="K321:K323"/>
    <mergeCell ref="F316:F320"/>
    <mergeCell ref="G316:G320"/>
  </mergeCells>
  <dataValidations count="1">
    <dataValidation type="whole" allowBlank="1" showInputMessage="1" showErrorMessage="1" sqref="K285:L302 K253:L277 K226:L243 K200:L218 K172:L189 K85:L107 K56:L73 K5:L24 L30:L46 K30:K47 L113:L116 K113:K118 K121:K122 K133:L136 K125 K129 K157 L144:L152 K144:K153 K161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13" orientation="landscape" r:id="rId1"/>
  <headerFooter>
    <oddHeader xml:space="preserve">&amp;L&amp;"Verdana,Standard"&amp;8Orientation « Personnes âgées »
Grille d'évaluation TPP - Missions pratiques
PQual CFC Assistant-e socio-éducatif-ive – TPP 2027
&amp;R&amp;G </oddHeader>
    <oddFooter>&amp;R&amp;"Verdana,Standard"&amp;8Page &amp;P &amp; sur &amp;N</oddFooter>
  </headerFooter>
  <rowBreaks count="2" manualBreakCount="2">
    <brk id="307" max="16383" man="1"/>
    <brk id="340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A285:B302</xm:sqref>
        </x14:dataValidation>
        <x14:dataValidation type="list" allowBlank="1" showInputMessage="1" showErrorMessage="1" xr:uid="{A081FB8C-2184-43A4-ADDA-B60B6E14E08C}">
          <x14:formula1>
            <xm:f>'Hilfsblatt 1'!$A$4:$A$7</xm:f>
          </x14:formula1>
          <xm:sqref>A172:B189</xm:sqref>
        </x14:dataValidation>
        <x14:dataValidation type="list" allowBlank="1" showInputMessage="1" showErrorMessage="1" promptTitle="Ziel anklicken" xr:uid="{97A0703E-66D2-49D9-9FC0-A4504B96D557}">
          <x14:formula1>
            <xm:f>'Hilfsblatt 1'!$A$11:$A$13</xm:f>
          </x14:formula1>
          <xm:sqref>A226:B243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17A1-19DB-4B8E-A78C-133C87C9684F}">
  <sheetPr>
    <pageSetUpPr fitToPage="1"/>
  </sheetPr>
  <dimension ref="A1:L210"/>
  <sheetViews>
    <sheetView view="pageLayout" zoomScaleNormal="100" zoomScaleSheetLayoutView="100" workbookViewId="0">
      <selection activeCell="K6" sqref="K6:L11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210" t="s">
        <v>50</v>
      </c>
      <c r="B4" s="211"/>
      <c r="C4" s="212" t="s">
        <v>32</v>
      </c>
      <c r="D4" s="213"/>
      <c r="E4" s="212" t="s">
        <v>33</v>
      </c>
      <c r="F4" s="214"/>
      <c r="G4" s="214"/>
      <c r="H4" s="214"/>
      <c r="I4" s="214"/>
      <c r="J4" s="213"/>
      <c r="K4" s="212" t="s">
        <v>34</v>
      </c>
      <c r="L4" s="213"/>
    </row>
    <row r="5" spans="1:12" s="1" customFormat="1" ht="28.35" customHeight="1">
      <c r="A5" s="254" t="s">
        <v>172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6"/>
    </row>
    <row r="6" spans="1:12" ht="18" customHeight="1">
      <c r="A6" s="263" t="s">
        <v>168</v>
      </c>
      <c r="B6" s="263"/>
      <c r="C6" s="263" t="s">
        <v>169</v>
      </c>
      <c r="D6" s="263"/>
      <c r="E6" s="265"/>
      <c r="F6" s="265"/>
      <c r="G6" s="265"/>
      <c r="H6" s="265"/>
      <c r="I6" s="265"/>
      <c r="J6" s="265"/>
      <c r="K6" s="266">
        <v>0</v>
      </c>
      <c r="L6" s="266"/>
    </row>
    <row r="7" spans="1:12" ht="18" customHeight="1">
      <c r="A7" s="263"/>
      <c r="B7" s="263"/>
      <c r="C7" s="263"/>
      <c r="D7" s="263"/>
      <c r="E7" s="265"/>
      <c r="F7" s="265"/>
      <c r="G7" s="265"/>
      <c r="H7" s="265"/>
      <c r="I7" s="265"/>
      <c r="J7" s="265"/>
      <c r="K7" s="266"/>
      <c r="L7" s="266"/>
    </row>
    <row r="8" spans="1:12" ht="18" customHeight="1">
      <c r="A8" s="263"/>
      <c r="B8" s="263"/>
      <c r="C8" s="263"/>
      <c r="D8" s="263"/>
      <c r="E8" s="265"/>
      <c r="F8" s="265"/>
      <c r="G8" s="265"/>
      <c r="H8" s="265"/>
      <c r="I8" s="265"/>
      <c r="J8" s="265"/>
      <c r="K8" s="266"/>
      <c r="L8" s="266"/>
    </row>
    <row r="9" spans="1:12" ht="18" customHeight="1">
      <c r="A9" s="263"/>
      <c r="B9" s="263"/>
      <c r="C9" s="263"/>
      <c r="D9" s="263"/>
      <c r="E9" s="265"/>
      <c r="F9" s="265"/>
      <c r="G9" s="265"/>
      <c r="H9" s="265"/>
      <c r="I9" s="265"/>
      <c r="J9" s="265"/>
      <c r="K9" s="266"/>
      <c r="L9" s="266"/>
    </row>
    <row r="10" spans="1:12" ht="18" customHeight="1">
      <c r="A10" s="263"/>
      <c r="B10" s="263"/>
      <c r="C10" s="263"/>
      <c r="D10" s="263"/>
      <c r="E10" s="265"/>
      <c r="F10" s="265"/>
      <c r="G10" s="265"/>
      <c r="H10" s="265"/>
      <c r="I10" s="265"/>
      <c r="J10" s="265"/>
      <c r="K10" s="266"/>
      <c r="L10" s="266"/>
    </row>
    <row r="11" spans="1:12" ht="18" customHeight="1">
      <c r="A11" s="263"/>
      <c r="B11" s="263"/>
      <c r="C11" s="263"/>
      <c r="D11" s="263"/>
      <c r="E11" s="265"/>
      <c r="F11" s="265"/>
      <c r="G11" s="265"/>
      <c r="H11" s="265"/>
      <c r="I11" s="265"/>
      <c r="J11" s="265"/>
      <c r="K11" s="266"/>
      <c r="L11" s="266"/>
    </row>
    <row r="12" spans="1:12" ht="18" customHeight="1">
      <c r="A12" s="263"/>
      <c r="B12" s="263"/>
      <c r="C12" s="263" t="s">
        <v>170</v>
      </c>
      <c r="D12" s="263"/>
      <c r="E12" s="265"/>
      <c r="F12" s="265"/>
      <c r="G12" s="265"/>
      <c r="H12" s="265"/>
      <c r="I12" s="265"/>
      <c r="J12" s="265"/>
      <c r="K12" s="266">
        <v>0</v>
      </c>
      <c r="L12" s="266"/>
    </row>
    <row r="13" spans="1:12" ht="18" customHeight="1">
      <c r="A13" s="263"/>
      <c r="B13" s="263"/>
      <c r="C13" s="263"/>
      <c r="D13" s="263"/>
      <c r="E13" s="265"/>
      <c r="F13" s="265"/>
      <c r="G13" s="265"/>
      <c r="H13" s="265"/>
      <c r="I13" s="265"/>
      <c r="J13" s="265"/>
      <c r="K13" s="266"/>
      <c r="L13" s="266"/>
    </row>
    <row r="14" spans="1:12" ht="18" customHeight="1">
      <c r="A14" s="263"/>
      <c r="B14" s="263"/>
      <c r="C14" s="263"/>
      <c r="D14" s="263"/>
      <c r="E14" s="265"/>
      <c r="F14" s="265"/>
      <c r="G14" s="265"/>
      <c r="H14" s="265"/>
      <c r="I14" s="265"/>
      <c r="J14" s="265"/>
      <c r="K14" s="266"/>
      <c r="L14" s="266"/>
    </row>
    <row r="15" spans="1:12" ht="18" customHeight="1">
      <c r="A15" s="263"/>
      <c r="B15" s="263"/>
      <c r="C15" s="263"/>
      <c r="D15" s="263"/>
      <c r="E15" s="265"/>
      <c r="F15" s="265"/>
      <c r="G15" s="265"/>
      <c r="H15" s="265"/>
      <c r="I15" s="265"/>
      <c r="J15" s="265"/>
      <c r="K15" s="266"/>
      <c r="L15" s="266"/>
    </row>
    <row r="16" spans="1:12" ht="18" customHeight="1">
      <c r="A16" s="263"/>
      <c r="B16" s="263"/>
      <c r="C16" s="263"/>
      <c r="D16" s="263"/>
      <c r="E16" s="265"/>
      <c r="F16" s="265"/>
      <c r="G16" s="265"/>
      <c r="H16" s="265"/>
      <c r="I16" s="265"/>
      <c r="J16" s="265"/>
      <c r="K16" s="266"/>
      <c r="L16" s="266"/>
    </row>
    <row r="17" spans="1:12" ht="18" customHeight="1">
      <c r="A17" s="263"/>
      <c r="B17" s="263"/>
      <c r="C17" s="263"/>
      <c r="D17" s="263"/>
      <c r="E17" s="265"/>
      <c r="F17" s="265"/>
      <c r="G17" s="265"/>
      <c r="H17" s="265"/>
      <c r="I17" s="265"/>
      <c r="J17" s="265"/>
      <c r="K17" s="266"/>
      <c r="L17" s="266"/>
    </row>
    <row r="18" spans="1:12" ht="18" customHeight="1">
      <c r="A18" s="263"/>
      <c r="B18" s="263"/>
      <c r="C18" s="263" t="s">
        <v>171</v>
      </c>
      <c r="D18" s="263"/>
      <c r="E18" s="265"/>
      <c r="F18" s="265"/>
      <c r="G18" s="265"/>
      <c r="H18" s="265"/>
      <c r="I18" s="265"/>
      <c r="J18" s="265"/>
      <c r="K18" s="266">
        <v>0</v>
      </c>
      <c r="L18" s="266"/>
    </row>
    <row r="19" spans="1:12" ht="18" customHeight="1">
      <c r="A19" s="263"/>
      <c r="B19" s="263"/>
      <c r="C19" s="263"/>
      <c r="D19" s="263"/>
      <c r="E19" s="265"/>
      <c r="F19" s="265"/>
      <c r="G19" s="265"/>
      <c r="H19" s="265"/>
      <c r="I19" s="265"/>
      <c r="J19" s="265"/>
      <c r="K19" s="266"/>
      <c r="L19" s="266"/>
    </row>
    <row r="20" spans="1:12" ht="18" customHeight="1">
      <c r="A20" s="263"/>
      <c r="B20" s="263"/>
      <c r="C20" s="263"/>
      <c r="D20" s="263"/>
      <c r="E20" s="265"/>
      <c r="F20" s="265"/>
      <c r="G20" s="265"/>
      <c r="H20" s="265"/>
      <c r="I20" s="265"/>
      <c r="J20" s="265"/>
      <c r="K20" s="266"/>
      <c r="L20" s="266"/>
    </row>
    <row r="21" spans="1:12" ht="18" customHeight="1">
      <c r="A21" s="263"/>
      <c r="B21" s="263"/>
      <c r="C21" s="263"/>
      <c r="D21" s="263"/>
      <c r="E21" s="265"/>
      <c r="F21" s="265"/>
      <c r="G21" s="265"/>
      <c r="H21" s="265"/>
      <c r="I21" s="265"/>
      <c r="J21" s="265"/>
      <c r="K21" s="266"/>
      <c r="L21" s="266"/>
    </row>
    <row r="22" spans="1:12" ht="18" customHeight="1">
      <c r="A22" s="263"/>
      <c r="B22" s="263"/>
      <c r="C22" s="263"/>
      <c r="D22" s="263"/>
      <c r="E22" s="265"/>
      <c r="F22" s="265"/>
      <c r="G22" s="265"/>
      <c r="H22" s="265"/>
      <c r="I22" s="265"/>
      <c r="J22" s="265"/>
      <c r="K22" s="266"/>
      <c r="L22" s="266"/>
    </row>
    <row r="23" spans="1:12" ht="18" customHeight="1">
      <c r="A23" s="263"/>
      <c r="B23" s="263"/>
      <c r="C23" s="263"/>
      <c r="D23" s="263"/>
      <c r="E23" s="265"/>
      <c r="F23" s="265"/>
      <c r="G23" s="265"/>
      <c r="H23" s="265"/>
      <c r="I23" s="265"/>
      <c r="J23" s="265"/>
      <c r="K23" s="266"/>
      <c r="L23" s="266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174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210" t="s">
        <v>50</v>
      </c>
      <c r="B31" s="211"/>
      <c r="C31" s="212" t="s">
        <v>32</v>
      </c>
      <c r="D31" s="213"/>
      <c r="E31" s="212" t="s">
        <v>33</v>
      </c>
      <c r="F31" s="214"/>
      <c r="G31" s="214"/>
      <c r="H31" s="214"/>
      <c r="I31" s="214"/>
      <c r="J31" s="213"/>
      <c r="K31" s="212" t="s">
        <v>34</v>
      </c>
      <c r="L31" s="213"/>
    </row>
    <row r="32" spans="1:12" s="1" customFormat="1" ht="28.35" customHeight="1">
      <c r="A32" s="254" t="s">
        <v>51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6"/>
    </row>
    <row r="33" spans="1:12" ht="18.95" customHeight="1">
      <c r="A33" s="257" t="s">
        <v>167</v>
      </c>
      <c r="B33" s="258"/>
      <c r="C33" s="257" t="s">
        <v>59</v>
      </c>
      <c r="D33" s="258"/>
      <c r="E33" s="253"/>
      <c r="F33" s="253"/>
      <c r="G33" s="253"/>
      <c r="H33" s="253"/>
      <c r="I33" s="253"/>
      <c r="J33" s="253"/>
      <c r="K33" s="240">
        <v>0</v>
      </c>
      <c r="L33" s="240"/>
    </row>
    <row r="34" spans="1:12" ht="18.95" customHeight="1">
      <c r="A34" s="259"/>
      <c r="B34" s="260"/>
      <c r="C34" s="259"/>
      <c r="D34" s="260"/>
      <c r="E34" s="253"/>
      <c r="F34" s="253"/>
      <c r="G34" s="253"/>
      <c r="H34" s="253"/>
      <c r="I34" s="253"/>
      <c r="J34" s="253"/>
      <c r="K34" s="240"/>
      <c r="L34" s="240"/>
    </row>
    <row r="35" spans="1:12" ht="18.95" customHeight="1">
      <c r="A35" s="259"/>
      <c r="B35" s="260"/>
      <c r="C35" s="259"/>
      <c r="D35" s="260"/>
      <c r="E35" s="253"/>
      <c r="F35" s="253"/>
      <c r="G35" s="253"/>
      <c r="H35" s="253"/>
      <c r="I35" s="253"/>
      <c r="J35" s="253"/>
      <c r="K35" s="240"/>
      <c r="L35" s="240"/>
    </row>
    <row r="36" spans="1:12" ht="18.95" customHeight="1">
      <c r="A36" s="259"/>
      <c r="B36" s="260"/>
      <c r="C36" s="259"/>
      <c r="D36" s="260"/>
      <c r="E36" s="253"/>
      <c r="F36" s="253"/>
      <c r="G36" s="253"/>
      <c r="H36" s="253"/>
      <c r="I36" s="253"/>
      <c r="J36" s="253"/>
      <c r="K36" s="240"/>
      <c r="L36" s="240"/>
    </row>
    <row r="37" spans="1:12" ht="18.95" customHeight="1">
      <c r="A37" s="259"/>
      <c r="B37" s="260"/>
      <c r="C37" s="261"/>
      <c r="D37" s="262"/>
      <c r="E37" s="253"/>
      <c r="F37" s="253"/>
      <c r="G37" s="253"/>
      <c r="H37" s="253"/>
      <c r="I37" s="253"/>
      <c r="J37" s="253"/>
      <c r="K37" s="240"/>
      <c r="L37" s="240"/>
    </row>
    <row r="38" spans="1:12" ht="18.95" customHeight="1">
      <c r="A38" s="259"/>
      <c r="B38" s="260"/>
      <c r="C38" s="257" t="s">
        <v>58</v>
      </c>
      <c r="D38" s="258"/>
      <c r="E38" s="253"/>
      <c r="F38" s="253"/>
      <c r="G38" s="253"/>
      <c r="H38" s="253"/>
      <c r="I38" s="253"/>
      <c r="J38" s="253"/>
      <c r="K38" s="240">
        <v>0</v>
      </c>
      <c r="L38" s="240"/>
    </row>
    <row r="39" spans="1:12" ht="18.95" customHeight="1">
      <c r="A39" s="259"/>
      <c r="B39" s="260"/>
      <c r="C39" s="259"/>
      <c r="D39" s="260"/>
      <c r="E39" s="253"/>
      <c r="F39" s="253"/>
      <c r="G39" s="253"/>
      <c r="H39" s="253"/>
      <c r="I39" s="253"/>
      <c r="J39" s="253"/>
      <c r="K39" s="240"/>
      <c r="L39" s="240"/>
    </row>
    <row r="40" spans="1:12" ht="18.95" customHeight="1">
      <c r="A40" s="259"/>
      <c r="B40" s="260"/>
      <c r="C40" s="259"/>
      <c r="D40" s="260"/>
      <c r="E40" s="253"/>
      <c r="F40" s="253"/>
      <c r="G40" s="253"/>
      <c r="H40" s="253"/>
      <c r="I40" s="253"/>
      <c r="J40" s="253"/>
      <c r="K40" s="240"/>
      <c r="L40" s="240"/>
    </row>
    <row r="41" spans="1:12" ht="18.95" customHeight="1">
      <c r="A41" s="259"/>
      <c r="B41" s="260"/>
      <c r="C41" s="259"/>
      <c r="D41" s="260"/>
      <c r="E41" s="253"/>
      <c r="F41" s="253"/>
      <c r="G41" s="253"/>
      <c r="H41" s="253"/>
      <c r="I41" s="253"/>
      <c r="J41" s="253"/>
      <c r="K41" s="240"/>
      <c r="L41" s="240"/>
    </row>
    <row r="42" spans="1:12" ht="18.95" customHeight="1">
      <c r="A42" s="259"/>
      <c r="B42" s="260"/>
      <c r="C42" s="261"/>
      <c r="D42" s="262"/>
      <c r="E42" s="253"/>
      <c r="F42" s="253"/>
      <c r="G42" s="253"/>
      <c r="H42" s="253"/>
      <c r="I42" s="253"/>
      <c r="J42" s="253"/>
      <c r="K42" s="240"/>
      <c r="L42" s="240"/>
    </row>
    <row r="43" spans="1:12" s="2" customFormat="1" ht="18.95" customHeight="1">
      <c r="A43" s="259"/>
      <c r="B43" s="260"/>
      <c r="C43" s="257" t="s">
        <v>57</v>
      </c>
      <c r="D43" s="258"/>
      <c r="E43" s="239"/>
      <c r="F43" s="253"/>
      <c r="G43" s="253"/>
      <c r="H43" s="253"/>
      <c r="I43" s="253"/>
      <c r="J43" s="253"/>
      <c r="K43" s="240">
        <v>0</v>
      </c>
      <c r="L43" s="240"/>
    </row>
    <row r="44" spans="1:12" s="2" customFormat="1" ht="18.95" customHeight="1">
      <c r="A44" s="259"/>
      <c r="B44" s="260"/>
      <c r="C44" s="259"/>
      <c r="D44" s="260"/>
      <c r="E44" s="253"/>
      <c r="F44" s="253"/>
      <c r="G44" s="253"/>
      <c r="H44" s="253"/>
      <c r="I44" s="253"/>
      <c r="J44" s="253"/>
      <c r="K44" s="240"/>
      <c r="L44" s="240"/>
    </row>
    <row r="45" spans="1:12" s="2" customFormat="1" ht="18.95" customHeight="1">
      <c r="A45" s="259"/>
      <c r="B45" s="260"/>
      <c r="C45" s="259"/>
      <c r="D45" s="260"/>
      <c r="E45" s="253"/>
      <c r="F45" s="253"/>
      <c r="G45" s="253"/>
      <c r="H45" s="253"/>
      <c r="I45" s="253"/>
      <c r="J45" s="253"/>
      <c r="K45" s="240"/>
      <c r="L45" s="240"/>
    </row>
    <row r="46" spans="1:12" s="2" customFormat="1" ht="18.95" customHeight="1">
      <c r="A46" s="259"/>
      <c r="B46" s="260"/>
      <c r="C46" s="259"/>
      <c r="D46" s="260"/>
      <c r="E46" s="253"/>
      <c r="F46" s="253"/>
      <c r="G46" s="253"/>
      <c r="H46" s="253"/>
      <c r="I46" s="253"/>
      <c r="J46" s="253"/>
      <c r="K46" s="240"/>
      <c r="L46" s="240"/>
    </row>
    <row r="47" spans="1:12" s="2" customFormat="1" ht="18.95" customHeight="1">
      <c r="A47" s="259"/>
      <c r="B47" s="260"/>
      <c r="C47" s="261"/>
      <c r="D47" s="262"/>
      <c r="E47" s="253"/>
      <c r="F47" s="253"/>
      <c r="G47" s="253"/>
      <c r="H47" s="253"/>
      <c r="I47" s="253"/>
      <c r="J47" s="253"/>
      <c r="K47" s="240"/>
      <c r="L47" s="240"/>
    </row>
    <row r="48" spans="1:12" ht="18.95" customHeight="1">
      <c r="A48" s="259"/>
      <c r="B48" s="260"/>
      <c r="C48" s="257" t="s">
        <v>56</v>
      </c>
      <c r="D48" s="258"/>
      <c r="E48" s="253"/>
      <c r="F48" s="253"/>
      <c r="G48" s="253"/>
      <c r="H48" s="253"/>
      <c r="I48" s="253"/>
      <c r="J48" s="253"/>
      <c r="K48" s="240">
        <v>0</v>
      </c>
      <c r="L48" s="240"/>
    </row>
    <row r="49" spans="1:12" ht="18.95" customHeight="1">
      <c r="A49" s="259"/>
      <c r="B49" s="260"/>
      <c r="C49" s="259"/>
      <c r="D49" s="260"/>
      <c r="E49" s="253"/>
      <c r="F49" s="253"/>
      <c r="G49" s="253"/>
      <c r="H49" s="253"/>
      <c r="I49" s="253"/>
      <c r="J49" s="253"/>
      <c r="K49" s="240"/>
      <c r="L49" s="240"/>
    </row>
    <row r="50" spans="1:12" ht="18.95" customHeight="1">
      <c r="A50" s="259"/>
      <c r="B50" s="260"/>
      <c r="C50" s="259"/>
      <c r="D50" s="260"/>
      <c r="E50" s="253"/>
      <c r="F50" s="253"/>
      <c r="G50" s="253"/>
      <c r="H50" s="253"/>
      <c r="I50" s="253"/>
      <c r="J50" s="253"/>
      <c r="K50" s="240"/>
      <c r="L50" s="240"/>
    </row>
    <row r="51" spans="1:12" ht="18.95" customHeight="1">
      <c r="A51" s="259"/>
      <c r="B51" s="260"/>
      <c r="C51" s="259"/>
      <c r="D51" s="260"/>
      <c r="E51" s="253"/>
      <c r="F51" s="253"/>
      <c r="G51" s="253"/>
      <c r="H51" s="253"/>
      <c r="I51" s="253"/>
      <c r="J51" s="253"/>
      <c r="K51" s="240"/>
      <c r="L51" s="240"/>
    </row>
    <row r="52" spans="1:12" ht="18.95" customHeight="1">
      <c r="A52" s="261"/>
      <c r="B52" s="262"/>
      <c r="C52" s="261"/>
      <c r="D52" s="262"/>
      <c r="E52" s="253"/>
      <c r="F52" s="253"/>
      <c r="G52" s="253"/>
      <c r="H52" s="253"/>
      <c r="I52" s="253"/>
      <c r="J52" s="253"/>
      <c r="K52" s="240"/>
      <c r="L52" s="240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210" t="s">
        <v>50</v>
      </c>
      <c r="B54" s="211"/>
      <c r="C54" s="212" t="s">
        <v>32</v>
      </c>
      <c r="D54" s="213"/>
      <c r="E54" s="212" t="s">
        <v>33</v>
      </c>
      <c r="F54" s="214"/>
      <c r="G54" s="214"/>
      <c r="H54" s="214"/>
      <c r="I54" s="214"/>
      <c r="J54" s="213"/>
      <c r="K54" s="212" t="s">
        <v>34</v>
      </c>
      <c r="L54" s="213"/>
    </row>
    <row r="55" spans="1:12" ht="28.35" customHeight="1">
      <c r="A55" s="254" t="s">
        <v>51</v>
      </c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6"/>
    </row>
    <row r="56" spans="1:12" ht="31.35" customHeight="1">
      <c r="A56" s="188" t="s">
        <v>55</v>
      </c>
      <c r="B56" s="188"/>
      <c r="C56" s="188" t="s">
        <v>62</v>
      </c>
      <c r="D56" s="188"/>
      <c r="E56" s="253"/>
      <c r="F56" s="253"/>
      <c r="G56" s="253"/>
      <c r="H56" s="253"/>
      <c r="I56" s="253"/>
      <c r="J56" s="253"/>
      <c r="K56" s="240">
        <v>0</v>
      </c>
      <c r="L56" s="240"/>
    </row>
    <row r="57" spans="1:12" ht="18" customHeight="1">
      <c r="A57" s="188"/>
      <c r="B57" s="188"/>
      <c r="C57" s="188"/>
      <c r="D57" s="188"/>
      <c r="E57" s="253"/>
      <c r="F57" s="253"/>
      <c r="G57" s="253"/>
      <c r="H57" s="253"/>
      <c r="I57" s="253"/>
      <c r="J57" s="253"/>
      <c r="K57" s="240"/>
      <c r="L57" s="240"/>
    </row>
    <row r="58" spans="1:12" ht="18" customHeight="1">
      <c r="A58" s="188"/>
      <c r="B58" s="188"/>
      <c r="C58" s="188"/>
      <c r="D58" s="188"/>
      <c r="E58" s="253"/>
      <c r="F58" s="253"/>
      <c r="G58" s="253"/>
      <c r="H58" s="253"/>
      <c r="I58" s="253"/>
      <c r="J58" s="253"/>
      <c r="K58" s="240"/>
      <c r="L58" s="240"/>
    </row>
    <row r="59" spans="1:12" ht="18" customHeight="1">
      <c r="A59" s="188"/>
      <c r="B59" s="188"/>
      <c r="C59" s="188"/>
      <c r="D59" s="188"/>
      <c r="E59" s="253"/>
      <c r="F59" s="253"/>
      <c r="G59" s="253"/>
      <c r="H59" s="253"/>
      <c r="I59" s="253"/>
      <c r="J59" s="253"/>
      <c r="K59" s="240"/>
      <c r="L59" s="240"/>
    </row>
    <row r="60" spans="1:12" ht="18" customHeight="1">
      <c r="A60" s="188"/>
      <c r="B60" s="188"/>
      <c r="C60" s="188"/>
      <c r="D60" s="188"/>
      <c r="E60" s="253"/>
      <c r="F60" s="253"/>
      <c r="G60" s="253"/>
      <c r="H60" s="253"/>
      <c r="I60" s="253"/>
      <c r="J60" s="253"/>
      <c r="K60" s="240"/>
      <c r="L60" s="240"/>
    </row>
    <row r="61" spans="1:12" ht="18" customHeight="1">
      <c r="A61" s="188"/>
      <c r="B61" s="188"/>
      <c r="C61" s="188"/>
      <c r="D61" s="188"/>
      <c r="E61" s="253"/>
      <c r="F61" s="253"/>
      <c r="G61" s="253"/>
      <c r="H61" s="253"/>
      <c r="I61" s="253"/>
      <c r="J61" s="253"/>
      <c r="K61" s="240"/>
      <c r="L61" s="240"/>
    </row>
    <row r="62" spans="1:12" ht="18" customHeight="1">
      <c r="A62" s="188"/>
      <c r="B62" s="188"/>
      <c r="C62" s="188" t="s">
        <v>61</v>
      </c>
      <c r="D62" s="188"/>
      <c r="E62" s="253"/>
      <c r="F62" s="253"/>
      <c r="G62" s="253"/>
      <c r="H62" s="253"/>
      <c r="I62" s="253"/>
      <c r="J62" s="253"/>
      <c r="K62" s="240">
        <v>0</v>
      </c>
      <c r="L62" s="240"/>
    </row>
    <row r="63" spans="1:12" ht="18" customHeight="1">
      <c r="A63" s="188"/>
      <c r="B63" s="188"/>
      <c r="C63" s="188"/>
      <c r="D63" s="188"/>
      <c r="E63" s="253"/>
      <c r="F63" s="253"/>
      <c r="G63" s="253"/>
      <c r="H63" s="253"/>
      <c r="I63" s="253"/>
      <c r="J63" s="253"/>
      <c r="K63" s="240"/>
      <c r="L63" s="240"/>
    </row>
    <row r="64" spans="1:12" ht="18" customHeight="1">
      <c r="A64" s="188"/>
      <c r="B64" s="188"/>
      <c r="C64" s="188"/>
      <c r="D64" s="188"/>
      <c r="E64" s="253"/>
      <c r="F64" s="253"/>
      <c r="G64" s="253"/>
      <c r="H64" s="253"/>
      <c r="I64" s="253"/>
      <c r="J64" s="253"/>
      <c r="K64" s="240"/>
      <c r="L64" s="240"/>
    </row>
    <row r="65" spans="1:12" ht="18" customHeight="1">
      <c r="A65" s="188"/>
      <c r="B65" s="188"/>
      <c r="C65" s="188"/>
      <c r="D65" s="188"/>
      <c r="E65" s="253"/>
      <c r="F65" s="253"/>
      <c r="G65" s="253"/>
      <c r="H65" s="253"/>
      <c r="I65" s="253"/>
      <c r="J65" s="253"/>
      <c r="K65" s="240"/>
      <c r="L65" s="240"/>
    </row>
    <row r="66" spans="1:12" ht="18" customHeight="1">
      <c r="A66" s="188"/>
      <c r="B66" s="188"/>
      <c r="C66" s="188"/>
      <c r="D66" s="188"/>
      <c r="E66" s="253"/>
      <c r="F66" s="253"/>
      <c r="G66" s="253"/>
      <c r="H66" s="253"/>
      <c r="I66" s="253"/>
      <c r="J66" s="253"/>
      <c r="K66" s="240"/>
      <c r="L66" s="240"/>
    </row>
    <row r="67" spans="1:12" ht="18" customHeight="1">
      <c r="A67" s="188"/>
      <c r="B67" s="188"/>
      <c r="C67" s="188"/>
      <c r="D67" s="188"/>
      <c r="E67" s="253"/>
      <c r="F67" s="253"/>
      <c r="G67" s="253"/>
      <c r="H67" s="253"/>
      <c r="I67" s="253"/>
      <c r="J67" s="253"/>
      <c r="K67" s="240"/>
      <c r="L67" s="240"/>
    </row>
    <row r="68" spans="1:12" ht="18" customHeight="1">
      <c r="A68" s="188"/>
      <c r="B68" s="188"/>
      <c r="C68" s="188" t="s">
        <v>60</v>
      </c>
      <c r="D68" s="188"/>
      <c r="E68" s="239"/>
      <c r="F68" s="253"/>
      <c r="G68" s="253"/>
      <c r="H68" s="253"/>
      <c r="I68" s="253"/>
      <c r="J68" s="253"/>
      <c r="K68" s="240">
        <v>0</v>
      </c>
      <c r="L68" s="240"/>
    </row>
    <row r="69" spans="1:12" ht="18" customHeight="1">
      <c r="A69" s="188"/>
      <c r="B69" s="188"/>
      <c r="C69" s="188"/>
      <c r="D69" s="188"/>
      <c r="E69" s="253"/>
      <c r="F69" s="253"/>
      <c r="G69" s="253"/>
      <c r="H69" s="253"/>
      <c r="I69" s="253"/>
      <c r="J69" s="253"/>
      <c r="K69" s="240"/>
      <c r="L69" s="240"/>
    </row>
    <row r="70" spans="1:12" ht="18" customHeight="1">
      <c r="A70" s="188"/>
      <c r="B70" s="188"/>
      <c r="C70" s="188"/>
      <c r="D70" s="188"/>
      <c r="E70" s="253"/>
      <c r="F70" s="253"/>
      <c r="G70" s="253"/>
      <c r="H70" s="253"/>
      <c r="I70" s="253"/>
      <c r="J70" s="253"/>
      <c r="K70" s="240"/>
      <c r="L70" s="240"/>
    </row>
    <row r="71" spans="1:12" ht="18" customHeight="1">
      <c r="A71" s="188"/>
      <c r="B71" s="188"/>
      <c r="C71" s="188"/>
      <c r="D71" s="188"/>
      <c r="E71" s="253"/>
      <c r="F71" s="253"/>
      <c r="G71" s="253"/>
      <c r="H71" s="253"/>
      <c r="I71" s="253"/>
      <c r="J71" s="253"/>
      <c r="K71" s="240"/>
      <c r="L71" s="240"/>
    </row>
    <row r="72" spans="1:12" ht="18" customHeight="1">
      <c r="A72" s="188"/>
      <c r="B72" s="188"/>
      <c r="C72" s="188"/>
      <c r="D72" s="188"/>
      <c r="E72" s="253"/>
      <c r="F72" s="253"/>
      <c r="G72" s="253"/>
      <c r="H72" s="253"/>
      <c r="I72" s="253"/>
      <c r="J72" s="253"/>
      <c r="K72" s="240"/>
      <c r="L72" s="240"/>
    </row>
    <row r="73" spans="1:12" ht="18" customHeight="1">
      <c r="A73" s="188"/>
      <c r="B73" s="188"/>
      <c r="C73" s="188"/>
      <c r="D73" s="188"/>
      <c r="E73" s="253"/>
      <c r="F73" s="253"/>
      <c r="G73" s="253"/>
      <c r="H73" s="253"/>
      <c r="I73" s="253"/>
      <c r="J73" s="253"/>
      <c r="K73" s="240"/>
      <c r="L73" s="240"/>
    </row>
    <row r="74" spans="1:12" ht="18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6"/>
    </row>
    <row r="75" spans="1:12" ht="18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6"/>
    </row>
    <row r="76" spans="1:12" ht="18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</row>
    <row r="77" spans="1:12" ht="18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6"/>
    </row>
    <row r="78" spans="1:12" ht="21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6"/>
    </row>
    <row r="79" spans="1:12" ht="28.35" customHeight="1">
      <c r="A79" s="210" t="s">
        <v>50</v>
      </c>
      <c r="B79" s="211"/>
      <c r="C79" s="212" t="s">
        <v>32</v>
      </c>
      <c r="D79" s="213"/>
      <c r="E79" s="212" t="s">
        <v>33</v>
      </c>
      <c r="F79" s="214"/>
      <c r="G79" s="214"/>
      <c r="H79" s="214"/>
      <c r="I79" s="214"/>
      <c r="J79" s="213"/>
      <c r="K79" s="212" t="s">
        <v>34</v>
      </c>
      <c r="L79" s="213"/>
    </row>
    <row r="80" spans="1:12" ht="28.35" customHeight="1">
      <c r="A80" s="254" t="s">
        <v>52</v>
      </c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6"/>
    </row>
    <row r="81" spans="1:12" ht="18" customHeight="1">
      <c r="A81" s="257" t="s">
        <v>63</v>
      </c>
      <c r="B81" s="258"/>
      <c r="C81" s="257" t="s">
        <v>67</v>
      </c>
      <c r="D81" s="258"/>
      <c r="E81" s="253"/>
      <c r="F81" s="253"/>
      <c r="G81" s="253"/>
      <c r="H81" s="253"/>
      <c r="I81" s="253"/>
      <c r="J81" s="253"/>
      <c r="K81" s="240">
        <v>0</v>
      </c>
      <c r="L81" s="240"/>
    </row>
    <row r="82" spans="1:12" ht="18" customHeight="1">
      <c r="A82" s="259"/>
      <c r="B82" s="260"/>
      <c r="C82" s="259"/>
      <c r="D82" s="260"/>
      <c r="E82" s="253"/>
      <c r="F82" s="253"/>
      <c r="G82" s="253"/>
      <c r="H82" s="253"/>
      <c r="I82" s="253"/>
      <c r="J82" s="253"/>
      <c r="K82" s="240"/>
      <c r="L82" s="240"/>
    </row>
    <row r="83" spans="1:12" ht="18" customHeight="1">
      <c r="A83" s="259"/>
      <c r="B83" s="260"/>
      <c r="C83" s="259"/>
      <c r="D83" s="260"/>
      <c r="E83" s="253"/>
      <c r="F83" s="253"/>
      <c r="G83" s="253"/>
      <c r="H83" s="253"/>
      <c r="I83" s="253"/>
      <c r="J83" s="253"/>
      <c r="K83" s="240"/>
      <c r="L83" s="240"/>
    </row>
    <row r="84" spans="1:12" ht="18" customHeight="1">
      <c r="A84" s="259"/>
      <c r="B84" s="260"/>
      <c r="C84" s="259"/>
      <c r="D84" s="260"/>
      <c r="E84" s="253"/>
      <c r="F84" s="253"/>
      <c r="G84" s="253"/>
      <c r="H84" s="253"/>
      <c r="I84" s="253"/>
      <c r="J84" s="253"/>
      <c r="K84" s="240"/>
      <c r="L84" s="240"/>
    </row>
    <row r="85" spans="1:12" ht="18" customHeight="1">
      <c r="A85" s="259"/>
      <c r="B85" s="260"/>
      <c r="C85" s="261"/>
      <c r="D85" s="262"/>
      <c r="E85" s="253"/>
      <c r="F85" s="253"/>
      <c r="G85" s="253"/>
      <c r="H85" s="253"/>
      <c r="I85" s="253"/>
      <c r="J85" s="253"/>
      <c r="K85" s="240"/>
      <c r="L85" s="240"/>
    </row>
    <row r="86" spans="1:12" ht="18" customHeight="1">
      <c r="A86" s="259"/>
      <c r="B86" s="260"/>
      <c r="C86" s="257" t="s">
        <v>66</v>
      </c>
      <c r="D86" s="258"/>
      <c r="E86" s="253"/>
      <c r="F86" s="253"/>
      <c r="G86" s="253"/>
      <c r="H86" s="253"/>
      <c r="I86" s="253"/>
      <c r="J86" s="253"/>
      <c r="K86" s="240">
        <v>0</v>
      </c>
      <c r="L86" s="240"/>
    </row>
    <row r="87" spans="1:12" ht="18" customHeight="1">
      <c r="A87" s="259"/>
      <c r="B87" s="260"/>
      <c r="C87" s="259"/>
      <c r="D87" s="260"/>
      <c r="E87" s="253"/>
      <c r="F87" s="253"/>
      <c r="G87" s="253"/>
      <c r="H87" s="253"/>
      <c r="I87" s="253"/>
      <c r="J87" s="253"/>
      <c r="K87" s="240"/>
      <c r="L87" s="240"/>
    </row>
    <row r="88" spans="1:12" ht="18" customHeight="1">
      <c r="A88" s="259"/>
      <c r="B88" s="260"/>
      <c r="C88" s="259"/>
      <c r="D88" s="260"/>
      <c r="E88" s="253"/>
      <c r="F88" s="253"/>
      <c r="G88" s="253"/>
      <c r="H88" s="253"/>
      <c r="I88" s="253"/>
      <c r="J88" s="253"/>
      <c r="K88" s="240"/>
      <c r="L88" s="240"/>
    </row>
    <row r="89" spans="1:12" ht="18" customHeight="1">
      <c r="A89" s="259"/>
      <c r="B89" s="260"/>
      <c r="C89" s="259"/>
      <c r="D89" s="260"/>
      <c r="E89" s="253"/>
      <c r="F89" s="253"/>
      <c r="G89" s="253"/>
      <c r="H89" s="253"/>
      <c r="I89" s="253"/>
      <c r="J89" s="253"/>
      <c r="K89" s="240"/>
      <c r="L89" s="240"/>
    </row>
    <row r="90" spans="1:12" ht="18" customHeight="1">
      <c r="A90" s="259"/>
      <c r="B90" s="260"/>
      <c r="C90" s="261"/>
      <c r="D90" s="262"/>
      <c r="E90" s="253"/>
      <c r="F90" s="253"/>
      <c r="G90" s="253"/>
      <c r="H90" s="253"/>
      <c r="I90" s="253"/>
      <c r="J90" s="253"/>
      <c r="K90" s="240"/>
      <c r="L90" s="240"/>
    </row>
    <row r="91" spans="1:12" ht="18" customHeight="1">
      <c r="A91" s="259"/>
      <c r="B91" s="260"/>
      <c r="C91" s="257" t="s">
        <v>65</v>
      </c>
      <c r="D91" s="258"/>
      <c r="E91" s="239"/>
      <c r="F91" s="253"/>
      <c r="G91" s="253"/>
      <c r="H91" s="253"/>
      <c r="I91" s="253"/>
      <c r="J91" s="253"/>
      <c r="K91" s="240">
        <v>0</v>
      </c>
      <c r="L91" s="240"/>
    </row>
    <row r="92" spans="1:12" ht="18" customHeight="1">
      <c r="A92" s="259"/>
      <c r="B92" s="260"/>
      <c r="C92" s="259"/>
      <c r="D92" s="260"/>
      <c r="E92" s="253"/>
      <c r="F92" s="253"/>
      <c r="G92" s="253"/>
      <c r="H92" s="253"/>
      <c r="I92" s="253"/>
      <c r="J92" s="253"/>
      <c r="K92" s="240"/>
      <c r="L92" s="240"/>
    </row>
    <row r="93" spans="1:12" ht="18" customHeight="1">
      <c r="A93" s="259"/>
      <c r="B93" s="260"/>
      <c r="C93" s="259"/>
      <c r="D93" s="260"/>
      <c r="E93" s="253"/>
      <c r="F93" s="253"/>
      <c r="G93" s="253"/>
      <c r="H93" s="253"/>
      <c r="I93" s="253"/>
      <c r="J93" s="253"/>
      <c r="K93" s="240"/>
      <c r="L93" s="240"/>
    </row>
    <row r="94" spans="1:12" ht="18" customHeight="1">
      <c r="A94" s="259"/>
      <c r="B94" s="260"/>
      <c r="C94" s="259"/>
      <c r="D94" s="260"/>
      <c r="E94" s="253"/>
      <c r="F94" s="253"/>
      <c r="G94" s="253"/>
      <c r="H94" s="253"/>
      <c r="I94" s="253"/>
      <c r="J94" s="253"/>
      <c r="K94" s="240"/>
      <c r="L94" s="240"/>
    </row>
    <row r="95" spans="1:12" ht="18" customHeight="1">
      <c r="A95" s="259"/>
      <c r="B95" s="260"/>
      <c r="C95" s="261"/>
      <c r="D95" s="262"/>
      <c r="E95" s="253"/>
      <c r="F95" s="253"/>
      <c r="G95" s="253"/>
      <c r="H95" s="253"/>
      <c r="I95" s="253"/>
      <c r="J95" s="253"/>
      <c r="K95" s="240"/>
      <c r="L95" s="240"/>
    </row>
    <row r="96" spans="1:12" ht="18" customHeight="1">
      <c r="A96" s="259"/>
      <c r="B96" s="260"/>
      <c r="C96" s="257" t="s">
        <v>64</v>
      </c>
      <c r="D96" s="258"/>
      <c r="E96" s="253"/>
      <c r="F96" s="253"/>
      <c r="G96" s="253"/>
      <c r="H96" s="253"/>
      <c r="I96" s="253"/>
      <c r="J96" s="253"/>
      <c r="K96" s="240">
        <v>0</v>
      </c>
      <c r="L96" s="240"/>
    </row>
    <row r="97" spans="1:12" ht="18" customHeight="1">
      <c r="A97" s="259"/>
      <c r="B97" s="260"/>
      <c r="C97" s="259"/>
      <c r="D97" s="260"/>
      <c r="E97" s="253"/>
      <c r="F97" s="253"/>
      <c r="G97" s="253"/>
      <c r="H97" s="253"/>
      <c r="I97" s="253"/>
      <c r="J97" s="253"/>
      <c r="K97" s="240"/>
      <c r="L97" s="240"/>
    </row>
    <row r="98" spans="1:12" ht="18" customHeight="1">
      <c r="A98" s="259"/>
      <c r="B98" s="260"/>
      <c r="C98" s="259"/>
      <c r="D98" s="260"/>
      <c r="E98" s="253"/>
      <c r="F98" s="253"/>
      <c r="G98" s="253"/>
      <c r="H98" s="253"/>
      <c r="I98" s="253"/>
      <c r="J98" s="253"/>
      <c r="K98" s="240"/>
      <c r="L98" s="240"/>
    </row>
    <row r="99" spans="1:12" ht="18" customHeight="1">
      <c r="A99" s="259"/>
      <c r="B99" s="260"/>
      <c r="C99" s="259"/>
      <c r="D99" s="260"/>
      <c r="E99" s="253"/>
      <c r="F99" s="253"/>
      <c r="G99" s="253"/>
      <c r="H99" s="253"/>
      <c r="I99" s="253"/>
      <c r="J99" s="253"/>
      <c r="K99" s="240"/>
      <c r="L99" s="240"/>
    </row>
    <row r="100" spans="1:12" ht="18" customHeight="1">
      <c r="A100" s="261"/>
      <c r="B100" s="262"/>
      <c r="C100" s="261"/>
      <c r="D100" s="262"/>
      <c r="E100" s="253"/>
      <c r="F100" s="253"/>
      <c r="G100" s="253"/>
      <c r="H100" s="253"/>
      <c r="I100" s="253"/>
      <c r="J100" s="253"/>
      <c r="K100" s="240"/>
      <c r="L100" s="240"/>
    </row>
    <row r="101" spans="1:1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8"/>
    </row>
    <row r="102" spans="1:12" ht="18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8"/>
    </row>
    <row r="103" spans="1:12" ht="18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8"/>
    </row>
    <row r="104" spans="1:12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6"/>
    </row>
    <row r="105" spans="1:12" ht="28.35" customHeight="1">
      <c r="A105" s="210" t="s">
        <v>50</v>
      </c>
      <c r="B105" s="211"/>
      <c r="C105" s="212" t="s">
        <v>32</v>
      </c>
      <c r="D105" s="213"/>
      <c r="E105" s="212" t="s">
        <v>33</v>
      </c>
      <c r="F105" s="214"/>
      <c r="G105" s="214"/>
      <c r="H105" s="214"/>
      <c r="I105" s="214"/>
      <c r="J105" s="213"/>
      <c r="K105" s="212" t="s">
        <v>34</v>
      </c>
      <c r="L105" s="213"/>
    </row>
    <row r="106" spans="1:12" ht="28.35" customHeight="1">
      <c r="A106" s="254" t="s">
        <v>52</v>
      </c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6"/>
    </row>
    <row r="107" spans="1:12" ht="20.100000000000001" customHeight="1">
      <c r="A107" s="188" t="s">
        <v>68</v>
      </c>
      <c r="B107" s="188"/>
      <c r="C107" s="257" t="s">
        <v>70</v>
      </c>
      <c r="D107" s="258"/>
      <c r="E107" s="253"/>
      <c r="F107" s="253"/>
      <c r="G107" s="253"/>
      <c r="H107" s="253"/>
      <c r="I107" s="253"/>
      <c r="J107" s="253"/>
      <c r="K107" s="240">
        <v>0</v>
      </c>
      <c r="L107" s="240"/>
    </row>
    <row r="108" spans="1:12" ht="20.100000000000001" customHeight="1">
      <c r="A108" s="188"/>
      <c r="B108" s="188"/>
      <c r="C108" s="259"/>
      <c r="D108" s="260"/>
      <c r="E108" s="253"/>
      <c r="F108" s="253"/>
      <c r="G108" s="253"/>
      <c r="H108" s="253"/>
      <c r="I108" s="253"/>
      <c r="J108" s="253"/>
      <c r="K108" s="240"/>
      <c r="L108" s="240"/>
    </row>
    <row r="109" spans="1:12" ht="20.100000000000001" customHeight="1">
      <c r="A109" s="188"/>
      <c r="B109" s="188"/>
      <c r="C109" s="259"/>
      <c r="D109" s="260"/>
      <c r="E109" s="253"/>
      <c r="F109" s="253"/>
      <c r="G109" s="253"/>
      <c r="H109" s="253"/>
      <c r="I109" s="253"/>
      <c r="J109" s="253"/>
      <c r="K109" s="240"/>
      <c r="L109" s="240"/>
    </row>
    <row r="110" spans="1:12" ht="20.100000000000001" customHeight="1">
      <c r="A110" s="188"/>
      <c r="B110" s="188"/>
      <c r="C110" s="259"/>
      <c r="D110" s="260"/>
      <c r="E110" s="253"/>
      <c r="F110" s="253"/>
      <c r="G110" s="253"/>
      <c r="H110" s="253"/>
      <c r="I110" s="253"/>
      <c r="J110" s="253"/>
      <c r="K110" s="240"/>
      <c r="L110" s="240"/>
    </row>
    <row r="111" spans="1:12" ht="20.100000000000001" customHeight="1">
      <c r="A111" s="188"/>
      <c r="B111" s="188"/>
      <c r="C111" s="259"/>
      <c r="D111" s="260"/>
      <c r="E111" s="253"/>
      <c r="F111" s="253"/>
      <c r="G111" s="253"/>
      <c r="H111" s="253"/>
      <c r="I111" s="253"/>
      <c r="J111" s="253"/>
      <c r="K111" s="240"/>
      <c r="L111" s="240"/>
    </row>
    <row r="112" spans="1:12" ht="20.100000000000001" customHeight="1">
      <c r="A112" s="188"/>
      <c r="B112" s="188"/>
      <c r="C112" s="259"/>
      <c r="D112" s="260"/>
      <c r="E112" s="253"/>
      <c r="F112" s="253"/>
      <c r="G112" s="253"/>
      <c r="H112" s="253"/>
      <c r="I112" s="253"/>
      <c r="J112" s="253"/>
      <c r="K112" s="240"/>
      <c r="L112" s="240"/>
    </row>
    <row r="113" spans="1:12" ht="20.100000000000001" customHeight="1">
      <c r="A113" s="188"/>
      <c r="B113" s="188"/>
      <c r="C113" s="261"/>
      <c r="D113" s="262"/>
      <c r="E113" s="253"/>
      <c r="F113" s="253"/>
      <c r="G113" s="253"/>
      <c r="H113" s="253"/>
      <c r="I113" s="253"/>
      <c r="J113" s="253"/>
      <c r="K113" s="240"/>
      <c r="L113" s="240"/>
    </row>
    <row r="114" spans="1:12" ht="20.100000000000001" customHeight="1">
      <c r="A114" s="188"/>
      <c r="B114" s="188"/>
      <c r="C114" s="257" t="s">
        <v>69</v>
      </c>
      <c r="D114" s="258"/>
      <c r="E114" s="253"/>
      <c r="F114" s="253"/>
      <c r="G114" s="253"/>
      <c r="H114" s="253"/>
      <c r="I114" s="253"/>
      <c r="J114" s="253"/>
      <c r="K114" s="240">
        <v>0</v>
      </c>
      <c r="L114" s="240"/>
    </row>
    <row r="115" spans="1:12" ht="20.100000000000001" customHeight="1">
      <c r="A115" s="188"/>
      <c r="B115" s="188"/>
      <c r="C115" s="259"/>
      <c r="D115" s="260"/>
      <c r="E115" s="253"/>
      <c r="F115" s="253"/>
      <c r="G115" s="253"/>
      <c r="H115" s="253"/>
      <c r="I115" s="253"/>
      <c r="J115" s="253"/>
      <c r="K115" s="240"/>
      <c r="L115" s="240"/>
    </row>
    <row r="116" spans="1:12" ht="20.100000000000001" customHeight="1">
      <c r="A116" s="188"/>
      <c r="B116" s="188"/>
      <c r="C116" s="259"/>
      <c r="D116" s="260"/>
      <c r="E116" s="253"/>
      <c r="F116" s="253"/>
      <c r="G116" s="253"/>
      <c r="H116" s="253"/>
      <c r="I116" s="253"/>
      <c r="J116" s="253"/>
      <c r="K116" s="240"/>
      <c r="L116" s="240"/>
    </row>
    <row r="117" spans="1:12" ht="20.100000000000001" customHeight="1">
      <c r="A117" s="188"/>
      <c r="B117" s="188"/>
      <c r="C117" s="259"/>
      <c r="D117" s="260"/>
      <c r="E117" s="253"/>
      <c r="F117" s="253"/>
      <c r="G117" s="253"/>
      <c r="H117" s="253"/>
      <c r="I117" s="253"/>
      <c r="J117" s="253"/>
      <c r="K117" s="240"/>
      <c r="L117" s="240"/>
    </row>
    <row r="118" spans="1:12" ht="20.100000000000001" customHeight="1">
      <c r="A118" s="188"/>
      <c r="B118" s="188"/>
      <c r="C118" s="259"/>
      <c r="D118" s="260"/>
      <c r="E118" s="253"/>
      <c r="F118" s="253"/>
      <c r="G118" s="253"/>
      <c r="H118" s="253"/>
      <c r="I118" s="253"/>
      <c r="J118" s="253"/>
      <c r="K118" s="240"/>
      <c r="L118" s="240"/>
    </row>
    <row r="119" spans="1:12" ht="20.100000000000001" customHeight="1">
      <c r="A119" s="188"/>
      <c r="B119" s="188"/>
      <c r="C119" s="259"/>
      <c r="D119" s="260"/>
      <c r="E119" s="253"/>
      <c r="F119" s="253"/>
      <c r="G119" s="253"/>
      <c r="H119" s="253"/>
      <c r="I119" s="253"/>
      <c r="J119" s="253"/>
      <c r="K119" s="240"/>
      <c r="L119" s="240"/>
    </row>
    <row r="120" spans="1:12" ht="20.100000000000001" customHeight="1">
      <c r="A120" s="188"/>
      <c r="B120" s="188"/>
      <c r="C120" s="261"/>
      <c r="D120" s="262"/>
      <c r="E120" s="253"/>
      <c r="F120" s="253"/>
      <c r="G120" s="253"/>
      <c r="H120" s="253"/>
      <c r="I120" s="253"/>
      <c r="J120" s="253"/>
      <c r="K120" s="240"/>
      <c r="L120" s="240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6"/>
    </row>
    <row r="131" spans="1:12" ht="28.35" customHeight="1">
      <c r="A131" s="210" t="s">
        <v>50</v>
      </c>
      <c r="B131" s="211"/>
      <c r="C131" s="212" t="s">
        <v>32</v>
      </c>
      <c r="D131" s="213"/>
      <c r="E131" s="212" t="s">
        <v>33</v>
      </c>
      <c r="F131" s="214"/>
      <c r="G131" s="214"/>
      <c r="H131" s="214"/>
      <c r="I131" s="214"/>
      <c r="J131" s="213"/>
      <c r="K131" s="212" t="s">
        <v>34</v>
      </c>
      <c r="L131" s="213"/>
    </row>
    <row r="132" spans="1:12" ht="28.35" customHeight="1">
      <c r="A132" s="254" t="s">
        <v>53</v>
      </c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6"/>
    </row>
    <row r="133" spans="1:12" ht="20.100000000000001" customHeight="1">
      <c r="A133" s="188" t="s">
        <v>71</v>
      </c>
      <c r="B133" s="188"/>
      <c r="C133" s="188" t="s">
        <v>74</v>
      </c>
      <c r="D133" s="188"/>
      <c r="E133" s="253"/>
      <c r="F133" s="253"/>
      <c r="G133" s="253"/>
      <c r="H133" s="253"/>
      <c r="I133" s="253"/>
      <c r="J133" s="253"/>
      <c r="K133" s="240">
        <v>0</v>
      </c>
      <c r="L133" s="240"/>
    </row>
    <row r="134" spans="1:12" ht="20.100000000000001" customHeight="1">
      <c r="A134" s="188"/>
      <c r="B134" s="188"/>
      <c r="C134" s="188"/>
      <c r="D134" s="188"/>
      <c r="E134" s="253"/>
      <c r="F134" s="253"/>
      <c r="G134" s="253"/>
      <c r="H134" s="253"/>
      <c r="I134" s="253"/>
      <c r="J134" s="253"/>
      <c r="K134" s="240"/>
      <c r="L134" s="240"/>
    </row>
    <row r="135" spans="1:12" ht="20.100000000000001" customHeight="1">
      <c r="A135" s="188"/>
      <c r="B135" s="188"/>
      <c r="C135" s="188"/>
      <c r="D135" s="188"/>
      <c r="E135" s="253"/>
      <c r="F135" s="253"/>
      <c r="G135" s="253"/>
      <c r="H135" s="253"/>
      <c r="I135" s="253"/>
      <c r="J135" s="253"/>
      <c r="K135" s="240"/>
      <c r="L135" s="240"/>
    </row>
    <row r="136" spans="1:12" ht="20.100000000000001" customHeight="1">
      <c r="A136" s="188"/>
      <c r="B136" s="188"/>
      <c r="C136" s="188"/>
      <c r="D136" s="188"/>
      <c r="E136" s="253"/>
      <c r="F136" s="253"/>
      <c r="G136" s="253"/>
      <c r="H136" s="253"/>
      <c r="I136" s="253"/>
      <c r="J136" s="253"/>
      <c r="K136" s="240"/>
      <c r="L136" s="240"/>
    </row>
    <row r="137" spans="1:12" ht="20.100000000000001" customHeight="1">
      <c r="A137" s="188"/>
      <c r="B137" s="188"/>
      <c r="C137" s="188"/>
      <c r="D137" s="188"/>
      <c r="E137" s="253"/>
      <c r="F137" s="253"/>
      <c r="G137" s="253"/>
      <c r="H137" s="253"/>
      <c r="I137" s="253"/>
      <c r="J137" s="253"/>
      <c r="K137" s="240"/>
      <c r="L137" s="240"/>
    </row>
    <row r="138" spans="1:12" ht="20.100000000000001" customHeight="1">
      <c r="A138" s="188"/>
      <c r="B138" s="188"/>
      <c r="C138" s="188" t="s">
        <v>73</v>
      </c>
      <c r="D138" s="188"/>
      <c r="E138" s="253"/>
      <c r="F138" s="253"/>
      <c r="G138" s="253"/>
      <c r="H138" s="253"/>
      <c r="I138" s="253"/>
      <c r="J138" s="253"/>
      <c r="K138" s="240">
        <v>0</v>
      </c>
      <c r="L138" s="240"/>
    </row>
    <row r="139" spans="1:12" ht="20.100000000000001" customHeight="1">
      <c r="A139" s="188"/>
      <c r="B139" s="188"/>
      <c r="C139" s="188"/>
      <c r="D139" s="188"/>
      <c r="E139" s="253"/>
      <c r="F139" s="253"/>
      <c r="G139" s="253"/>
      <c r="H139" s="253"/>
      <c r="I139" s="253"/>
      <c r="J139" s="253"/>
      <c r="K139" s="240"/>
      <c r="L139" s="240"/>
    </row>
    <row r="140" spans="1:12" ht="20.100000000000001" customHeight="1">
      <c r="A140" s="188"/>
      <c r="B140" s="188"/>
      <c r="C140" s="188"/>
      <c r="D140" s="188"/>
      <c r="E140" s="253"/>
      <c r="F140" s="253"/>
      <c r="G140" s="253"/>
      <c r="H140" s="253"/>
      <c r="I140" s="253"/>
      <c r="J140" s="253"/>
      <c r="K140" s="240"/>
      <c r="L140" s="240"/>
    </row>
    <row r="141" spans="1:12" ht="20.100000000000001" customHeight="1">
      <c r="A141" s="188"/>
      <c r="B141" s="188"/>
      <c r="C141" s="188"/>
      <c r="D141" s="188"/>
      <c r="E141" s="253"/>
      <c r="F141" s="253"/>
      <c r="G141" s="253"/>
      <c r="H141" s="253"/>
      <c r="I141" s="253"/>
      <c r="J141" s="253"/>
      <c r="K141" s="240"/>
      <c r="L141" s="240"/>
    </row>
    <row r="142" spans="1:12" ht="20.100000000000001" customHeight="1">
      <c r="A142" s="188"/>
      <c r="B142" s="188"/>
      <c r="C142" s="188"/>
      <c r="D142" s="188"/>
      <c r="E142" s="253"/>
      <c r="F142" s="253"/>
      <c r="G142" s="253"/>
      <c r="H142" s="253"/>
      <c r="I142" s="253"/>
      <c r="J142" s="253"/>
      <c r="K142" s="240"/>
      <c r="L142" s="240"/>
    </row>
    <row r="143" spans="1:12" ht="20.100000000000001" customHeight="1">
      <c r="A143" s="188"/>
      <c r="B143" s="188"/>
      <c r="C143" s="188" t="s">
        <v>72</v>
      </c>
      <c r="D143" s="188"/>
      <c r="E143" s="239"/>
      <c r="F143" s="253"/>
      <c r="G143" s="253"/>
      <c r="H143" s="253"/>
      <c r="I143" s="253"/>
      <c r="J143" s="253"/>
      <c r="K143" s="240">
        <v>0</v>
      </c>
      <c r="L143" s="240"/>
    </row>
    <row r="144" spans="1:12" ht="20.100000000000001" customHeight="1">
      <c r="A144" s="188"/>
      <c r="B144" s="188"/>
      <c r="C144" s="188"/>
      <c r="D144" s="188"/>
      <c r="E144" s="253"/>
      <c r="F144" s="253"/>
      <c r="G144" s="253"/>
      <c r="H144" s="253"/>
      <c r="I144" s="253"/>
      <c r="J144" s="253"/>
      <c r="K144" s="240"/>
      <c r="L144" s="240"/>
    </row>
    <row r="145" spans="1:12" ht="20.100000000000001" customHeight="1">
      <c r="A145" s="188"/>
      <c r="B145" s="188"/>
      <c r="C145" s="188"/>
      <c r="D145" s="188"/>
      <c r="E145" s="253"/>
      <c r="F145" s="253"/>
      <c r="G145" s="253"/>
      <c r="H145" s="253"/>
      <c r="I145" s="253"/>
      <c r="J145" s="253"/>
      <c r="K145" s="240"/>
      <c r="L145" s="240"/>
    </row>
    <row r="146" spans="1:12" ht="20.100000000000001" customHeight="1">
      <c r="A146" s="188"/>
      <c r="B146" s="188"/>
      <c r="C146" s="188"/>
      <c r="D146" s="188"/>
      <c r="E146" s="253"/>
      <c r="F146" s="253"/>
      <c r="G146" s="253"/>
      <c r="H146" s="253"/>
      <c r="I146" s="253"/>
      <c r="J146" s="253"/>
      <c r="K146" s="240"/>
      <c r="L146" s="240"/>
    </row>
    <row r="147" spans="1:12" ht="20.100000000000001" customHeight="1">
      <c r="A147" s="188"/>
      <c r="B147" s="188"/>
      <c r="C147" s="188"/>
      <c r="D147" s="188"/>
      <c r="E147" s="253"/>
      <c r="F147" s="253"/>
      <c r="G147" s="253"/>
      <c r="H147" s="253"/>
      <c r="I147" s="253"/>
      <c r="J147" s="253"/>
      <c r="K147" s="240"/>
      <c r="L147" s="240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6"/>
      <c r="L155" s="26"/>
    </row>
    <row r="156" spans="1:12" ht="28.35" customHeight="1">
      <c r="A156" s="210" t="s">
        <v>50</v>
      </c>
      <c r="B156" s="211"/>
      <c r="C156" s="212" t="s">
        <v>32</v>
      </c>
      <c r="D156" s="213"/>
      <c r="E156" s="212" t="s">
        <v>33</v>
      </c>
      <c r="F156" s="214"/>
      <c r="G156" s="214"/>
      <c r="H156" s="214"/>
      <c r="I156" s="214"/>
      <c r="J156" s="213"/>
      <c r="K156" s="212" t="s">
        <v>34</v>
      </c>
      <c r="L156" s="213"/>
    </row>
    <row r="157" spans="1:12" ht="28.35" customHeight="1">
      <c r="A157" s="254" t="s">
        <v>53</v>
      </c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6"/>
    </row>
    <row r="158" spans="1:12" ht="20.100000000000001" customHeight="1">
      <c r="A158" s="188" t="s">
        <v>75</v>
      </c>
      <c r="B158" s="188"/>
      <c r="C158" s="188" t="s">
        <v>78</v>
      </c>
      <c r="D158" s="188"/>
      <c r="E158" s="253"/>
      <c r="F158" s="253"/>
      <c r="G158" s="253"/>
      <c r="H158" s="253"/>
      <c r="I158" s="253"/>
      <c r="J158" s="253"/>
      <c r="K158" s="240">
        <v>0</v>
      </c>
      <c r="L158" s="240"/>
    </row>
    <row r="159" spans="1:12" ht="20.100000000000001" customHeight="1">
      <c r="A159" s="188"/>
      <c r="B159" s="188"/>
      <c r="C159" s="188"/>
      <c r="D159" s="188"/>
      <c r="E159" s="253"/>
      <c r="F159" s="253"/>
      <c r="G159" s="253"/>
      <c r="H159" s="253"/>
      <c r="I159" s="253"/>
      <c r="J159" s="253"/>
      <c r="K159" s="240"/>
      <c r="L159" s="240"/>
    </row>
    <row r="160" spans="1:12" ht="20.100000000000001" customHeight="1">
      <c r="A160" s="188"/>
      <c r="B160" s="188"/>
      <c r="C160" s="188"/>
      <c r="D160" s="188"/>
      <c r="E160" s="253"/>
      <c r="F160" s="253"/>
      <c r="G160" s="253"/>
      <c r="H160" s="253"/>
      <c r="I160" s="253"/>
      <c r="J160" s="253"/>
      <c r="K160" s="240"/>
      <c r="L160" s="240"/>
    </row>
    <row r="161" spans="1:12" ht="20.100000000000001" customHeight="1">
      <c r="A161" s="188"/>
      <c r="B161" s="188"/>
      <c r="C161" s="188"/>
      <c r="D161" s="188"/>
      <c r="E161" s="253"/>
      <c r="F161" s="253"/>
      <c r="G161" s="253"/>
      <c r="H161" s="253"/>
      <c r="I161" s="253"/>
      <c r="J161" s="253"/>
      <c r="K161" s="240"/>
      <c r="L161" s="240"/>
    </row>
    <row r="162" spans="1:12" ht="20.100000000000001" customHeight="1">
      <c r="A162" s="188"/>
      <c r="B162" s="188"/>
      <c r="C162" s="188"/>
      <c r="D162" s="188"/>
      <c r="E162" s="253"/>
      <c r="F162" s="253"/>
      <c r="G162" s="253"/>
      <c r="H162" s="253"/>
      <c r="I162" s="253"/>
      <c r="J162" s="253"/>
      <c r="K162" s="240"/>
      <c r="L162" s="240"/>
    </row>
    <row r="163" spans="1:12" ht="20.100000000000001" customHeight="1">
      <c r="A163" s="188"/>
      <c r="B163" s="188"/>
      <c r="C163" s="188" t="s">
        <v>77</v>
      </c>
      <c r="D163" s="188"/>
      <c r="E163" s="253"/>
      <c r="F163" s="253"/>
      <c r="G163" s="253"/>
      <c r="H163" s="253"/>
      <c r="I163" s="253"/>
      <c r="J163" s="253"/>
      <c r="K163" s="240">
        <v>0</v>
      </c>
      <c r="L163" s="240"/>
    </row>
    <row r="164" spans="1:12" ht="20.100000000000001" customHeight="1">
      <c r="A164" s="188"/>
      <c r="B164" s="188"/>
      <c r="C164" s="188"/>
      <c r="D164" s="188"/>
      <c r="E164" s="253"/>
      <c r="F164" s="253"/>
      <c r="G164" s="253"/>
      <c r="H164" s="253"/>
      <c r="I164" s="253"/>
      <c r="J164" s="253"/>
      <c r="K164" s="240"/>
      <c r="L164" s="240"/>
    </row>
    <row r="165" spans="1:12" ht="20.100000000000001" customHeight="1">
      <c r="A165" s="188"/>
      <c r="B165" s="188"/>
      <c r="C165" s="188"/>
      <c r="D165" s="188"/>
      <c r="E165" s="253"/>
      <c r="F165" s="253"/>
      <c r="G165" s="253"/>
      <c r="H165" s="253"/>
      <c r="I165" s="253"/>
      <c r="J165" s="253"/>
      <c r="K165" s="240"/>
      <c r="L165" s="240"/>
    </row>
    <row r="166" spans="1:12" ht="20.100000000000001" customHeight="1">
      <c r="A166" s="188"/>
      <c r="B166" s="188"/>
      <c r="C166" s="188"/>
      <c r="D166" s="188"/>
      <c r="E166" s="253"/>
      <c r="F166" s="253"/>
      <c r="G166" s="253"/>
      <c r="H166" s="253"/>
      <c r="I166" s="253"/>
      <c r="J166" s="253"/>
      <c r="K166" s="240"/>
      <c r="L166" s="240"/>
    </row>
    <row r="167" spans="1:12" ht="20.100000000000001" customHeight="1">
      <c r="A167" s="188"/>
      <c r="B167" s="188"/>
      <c r="C167" s="188"/>
      <c r="D167" s="188"/>
      <c r="E167" s="253"/>
      <c r="F167" s="253"/>
      <c r="G167" s="253"/>
      <c r="H167" s="253"/>
      <c r="I167" s="253"/>
      <c r="J167" s="253"/>
      <c r="K167" s="240"/>
      <c r="L167" s="240"/>
    </row>
    <row r="168" spans="1:12" ht="20.100000000000001" customHeight="1">
      <c r="A168" s="188"/>
      <c r="B168" s="188"/>
      <c r="C168" s="188" t="s">
        <v>76</v>
      </c>
      <c r="D168" s="188"/>
      <c r="E168" s="239"/>
      <c r="F168" s="253"/>
      <c r="G168" s="253"/>
      <c r="H168" s="253"/>
      <c r="I168" s="253"/>
      <c r="J168" s="253"/>
      <c r="K168" s="240">
        <v>0</v>
      </c>
      <c r="L168" s="240"/>
    </row>
    <row r="169" spans="1:12" ht="20.100000000000001" customHeight="1">
      <c r="A169" s="188"/>
      <c r="B169" s="188"/>
      <c r="C169" s="188"/>
      <c r="D169" s="188"/>
      <c r="E169" s="253"/>
      <c r="F169" s="253"/>
      <c r="G169" s="253"/>
      <c r="H169" s="253"/>
      <c r="I169" s="253"/>
      <c r="J169" s="253"/>
      <c r="K169" s="240"/>
      <c r="L169" s="240"/>
    </row>
    <row r="170" spans="1:12" ht="20.100000000000001" customHeight="1">
      <c r="A170" s="188"/>
      <c r="B170" s="188"/>
      <c r="C170" s="188"/>
      <c r="D170" s="188"/>
      <c r="E170" s="253"/>
      <c r="F170" s="253"/>
      <c r="G170" s="253"/>
      <c r="H170" s="253"/>
      <c r="I170" s="253"/>
      <c r="J170" s="253"/>
      <c r="K170" s="240"/>
      <c r="L170" s="240"/>
    </row>
    <row r="171" spans="1:12" ht="20.100000000000001" customHeight="1">
      <c r="A171" s="188"/>
      <c r="B171" s="188"/>
      <c r="C171" s="188"/>
      <c r="D171" s="188"/>
      <c r="E171" s="253"/>
      <c r="F171" s="253"/>
      <c r="G171" s="253"/>
      <c r="H171" s="253"/>
      <c r="I171" s="253"/>
      <c r="J171" s="253"/>
      <c r="K171" s="240"/>
      <c r="L171" s="240"/>
    </row>
    <row r="172" spans="1:12" ht="20.100000000000001" customHeight="1">
      <c r="A172" s="188"/>
      <c r="B172" s="188"/>
      <c r="C172" s="188"/>
      <c r="D172" s="188"/>
      <c r="E172" s="253"/>
      <c r="F172" s="253"/>
      <c r="G172" s="253"/>
      <c r="H172" s="253"/>
      <c r="I172" s="253"/>
      <c r="J172" s="253"/>
      <c r="K172" s="240"/>
      <c r="L172" s="240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1" t="s">
        <v>0</v>
      </c>
      <c r="K173" s="250">
        <f>K6+K12+K18+K33+K38+K43+K48+K56+K62+K68+K81+K86+K91+K96+K107+K114+K133+K138+K143+K158+K163+K168</f>
        <v>0</v>
      </c>
      <c r="L173" s="250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2"/>
      <c r="K174" s="250"/>
      <c r="L174" s="250"/>
    </row>
    <row r="175" spans="1:12" ht="1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ht="1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ht="18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18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ht="18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47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5" customHeight="1">
      <c r="A185" s="132" t="s">
        <v>48</v>
      </c>
      <c r="B185" s="133"/>
      <c r="C185" s="138">
        <f>K173</f>
        <v>0</v>
      </c>
      <c r="D185" s="139"/>
      <c r="E185" s="30"/>
      <c r="F185" s="29"/>
      <c r="G185" s="13"/>
      <c r="H185" s="29"/>
      <c r="I185" s="29"/>
      <c r="J185" s="29"/>
      <c r="K185" s="29"/>
      <c r="L185" s="29"/>
    </row>
    <row r="186" spans="1:12">
      <c r="A186" s="134"/>
      <c r="B186" s="135"/>
      <c r="C186" s="140"/>
      <c r="D186" s="141"/>
      <c r="E186" s="30"/>
      <c r="F186" s="29"/>
      <c r="G186" s="29"/>
      <c r="H186" s="29"/>
      <c r="I186" s="29"/>
      <c r="J186" s="29"/>
      <c r="K186" s="29"/>
      <c r="L186" s="29"/>
    </row>
    <row r="187" spans="1:12" ht="27" customHeight="1" thickBot="1">
      <c r="A187" s="136"/>
      <c r="B187" s="137"/>
      <c r="C187" s="142"/>
      <c r="D187" s="143"/>
      <c r="E187" s="30"/>
      <c r="F187" s="29"/>
      <c r="G187" s="29"/>
      <c r="H187" s="29"/>
      <c r="I187" s="29"/>
      <c r="J187" s="29"/>
      <c r="K187" s="29"/>
      <c r="L187" s="29"/>
    </row>
    <row r="188" spans="1:12">
      <c r="A188" s="29"/>
      <c r="B188" s="29"/>
      <c r="C188" s="29"/>
      <c r="D188" s="29"/>
      <c r="E188" s="29"/>
      <c r="F188" s="31" t="s">
        <v>45</v>
      </c>
      <c r="G188" s="19"/>
      <c r="H188" s="19"/>
      <c r="I188" s="19"/>
      <c r="J188" s="19"/>
      <c r="K188" s="19"/>
      <c r="L188" s="19"/>
    </row>
    <row r="189" spans="1:12">
      <c r="A189" s="29"/>
      <c r="B189" s="29"/>
      <c r="C189" s="29"/>
      <c r="D189" s="29"/>
      <c r="E189" s="29"/>
      <c r="F189" s="19"/>
      <c r="G189" s="19"/>
      <c r="H189" s="19"/>
      <c r="I189" s="19"/>
      <c r="J189" s="19"/>
      <c r="K189" s="19"/>
      <c r="L189" s="19"/>
    </row>
    <row r="190" spans="1:12" ht="30" customHeight="1">
      <c r="A190" s="29"/>
      <c r="B190" s="29"/>
      <c r="C190" s="29"/>
      <c r="D190" s="29"/>
      <c r="E190" s="29"/>
      <c r="F190" s="264" t="s">
        <v>46</v>
      </c>
      <c r="G190" s="264"/>
      <c r="H190" s="58">
        <v>66</v>
      </c>
      <c r="I190" s="33"/>
      <c r="J190" s="32"/>
      <c r="K190" s="34"/>
      <c r="L190" s="34"/>
    </row>
    <row r="191" spans="1:12">
      <c r="A191" s="29"/>
      <c r="B191" s="29"/>
      <c r="C191" s="29"/>
      <c r="D191" s="29"/>
      <c r="E191" s="29"/>
      <c r="F191" s="35">
        <v>63</v>
      </c>
      <c r="G191" s="36" t="s">
        <v>8</v>
      </c>
      <c r="H191" s="35">
        <v>66</v>
      </c>
      <c r="I191" s="37" t="s">
        <v>34</v>
      </c>
      <c r="J191" s="36" t="s">
        <v>6</v>
      </c>
      <c r="K191" s="36" t="s">
        <v>7</v>
      </c>
      <c r="L191" s="37">
        <v>6</v>
      </c>
    </row>
    <row r="192" spans="1:12">
      <c r="A192" s="29"/>
      <c r="B192" s="29"/>
      <c r="C192" s="29"/>
      <c r="D192" s="29"/>
      <c r="E192" s="29"/>
      <c r="F192" s="35">
        <v>57</v>
      </c>
      <c r="G192" s="36" t="s">
        <v>8</v>
      </c>
      <c r="H192" s="35">
        <v>62</v>
      </c>
      <c r="I192" s="37" t="s">
        <v>34</v>
      </c>
      <c r="J192" s="36" t="s">
        <v>6</v>
      </c>
      <c r="K192" s="36" t="s">
        <v>7</v>
      </c>
      <c r="L192" s="37">
        <v>5.5</v>
      </c>
    </row>
    <row r="193" spans="1:12">
      <c r="A193" s="29"/>
      <c r="B193" s="29"/>
      <c r="C193" s="29"/>
      <c r="D193" s="29"/>
      <c r="E193" s="29"/>
      <c r="F193" s="35">
        <v>50</v>
      </c>
      <c r="G193" s="36" t="s">
        <v>8</v>
      </c>
      <c r="H193" s="35">
        <v>56</v>
      </c>
      <c r="I193" s="37" t="s">
        <v>34</v>
      </c>
      <c r="J193" s="36" t="s">
        <v>6</v>
      </c>
      <c r="K193" s="36" t="s">
        <v>7</v>
      </c>
      <c r="L193" s="37">
        <v>5</v>
      </c>
    </row>
    <row r="194" spans="1:12">
      <c r="A194" s="29"/>
      <c r="B194" s="29"/>
      <c r="C194" s="29"/>
      <c r="D194" s="29"/>
      <c r="E194" s="29"/>
      <c r="F194" s="35">
        <v>43</v>
      </c>
      <c r="G194" s="36" t="s">
        <v>8</v>
      </c>
      <c r="H194" s="35">
        <v>49</v>
      </c>
      <c r="I194" s="37" t="s">
        <v>34</v>
      </c>
      <c r="J194" s="36" t="s">
        <v>6</v>
      </c>
      <c r="K194" s="36" t="s">
        <v>7</v>
      </c>
      <c r="L194" s="37">
        <v>4.5</v>
      </c>
    </row>
    <row r="195" spans="1:12">
      <c r="A195" s="29"/>
      <c r="B195" s="29"/>
      <c r="C195" s="29"/>
      <c r="D195" s="29"/>
      <c r="E195" s="29"/>
      <c r="F195" s="38">
        <v>37</v>
      </c>
      <c r="G195" s="33" t="s">
        <v>8</v>
      </c>
      <c r="H195" s="38">
        <v>42</v>
      </c>
      <c r="I195" s="39" t="s">
        <v>34</v>
      </c>
      <c r="J195" s="33" t="s">
        <v>6</v>
      </c>
      <c r="K195" s="33" t="s">
        <v>7</v>
      </c>
      <c r="L195" s="39">
        <v>4</v>
      </c>
    </row>
    <row r="196" spans="1:12">
      <c r="A196" s="29"/>
      <c r="B196" s="29"/>
      <c r="C196" s="29"/>
      <c r="D196" s="29"/>
      <c r="E196" s="29"/>
      <c r="F196" s="35">
        <v>30</v>
      </c>
      <c r="G196" s="36" t="s">
        <v>8</v>
      </c>
      <c r="H196" s="35">
        <v>36</v>
      </c>
      <c r="I196" s="37" t="s">
        <v>34</v>
      </c>
      <c r="J196" s="36" t="s">
        <v>6</v>
      </c>
      <c r="K196" s="36" t="s">
        <v>7</v>
      </c>
      <c r="L196" s="37">
        <v>3.5</v>
      </c>
    </row>
    <row r="197" spans="1:12">
      <c r="A197" s="29"/>
      <c r="B197" s="29"/>
      <c r="C197" s="29"/>
      <c r="D197" s="29"/>
      <c r="E197" s="29"/>
      <c r="F197" s="35">
        <v>24</v>
      </c>
      <c r="G197" s="36" t="s">
        <v>8</v>
      </c>
      <c r="H197" s="35">
        <v>29</v>
      </c>
      <c r="I197" s="37" t="s">
        <v>34</v>
      </c>
      <c r="J197" s="36" t="s">
        <v>6</v>
      </c>
      <c r="K197" s="36" t="s">
        <v>7</v>
      </c>
      <c r="L197" s="37">
        <v>3</v>
      </c>
    </row>
    <row r="198" spans="1:12">
      <c r="A198" s="29"/>
      <c r="B198" s="29"/>
      <c r="C198" s="29"/>
      <c r="D198" s="29"/>
      <c r="E198" s="29"/>
      <c r="F198" s="35">
        <v>17</v>
      </c>
      <c r="G198" s="36" t="s">
        <v>8</v>
      </c>
      <c r="H198" s="35">
        <v>23</v>
      </c>
      <c r="I198" s="37" t="s">
        <v>34</v>
      </c>
      <c r="J198" s="36" t="s">
        <v>6</v>
      </c>
      <c r="K198" s="36" t="s">
        <v>7</v>
      </c>
      <c r="L198" s="37">
        <v>2.5</v>
      </c>
    </row>
    <row r="199" spans="1:12">
      <c r="A199" s="29"/>
      <c r="B199" s="29"/>
      <c r="C199" s="29"/>
      <c r="D199" s="29"/>
      <c r="E199" s="29"/>
      <c r="F199" s="35">
        <v>10</v>
      </c>
      <c r="G199" s="36" t="s">
        <v>8</v>
      </c>
      <c r="H199" s="35">
        <v>16</v>
      </c>
      <c r="I199" s="37" t="s">
        <v>34</v>
      </c>
      <c r="J199" s="36" t="s">
        <v>6</v>
      </c>
      <c r="K199" s="36" t="s">
        <v>7</v>
      </c>
      <c r="L199" s="37">
        <v>2</v>
      </c>
    </row>
    <row r="200" spans="1:12">
      <c r="A200" s="29"/>
      <c r="B200" s="29"/>
      <c r="C200" s="29"/>
      <c r="D200" s="29"/>
      <c r="E200" s="29"/>
      <c r="F200" s="35">
        <v>4</v>
      </c>
      <c r="G200" s="36" t="s">
        <v>8</v>
      </c>
      <c r="H200" s="35">
        <v>9</v>
      </c>
      <c r="I200" s="37" t="s">
        <v>34</v>
      </c>
      <c r="J200" s="36" t="s">
        <v>6</v>
      </c>
      <c r="K200" s="36" t="s">
        <v>7</v>
      </c>
      <c r="L200" s="37">
        <v>1.5</v>
      </c>
    </row>
    <row r="201" spans="1:12" ht="15.75" thickBot="1">
      <c r="A201" s="29"/>
      <c r="B201" s="29"/>
      <c r="C201" s="29"/>
      <c r="D201" s="29"/>
      <c r="E201" s="29"/>
      <c r="F201" s="35">
        <v>0</v>
      </c>
      <c r="G201" s="36" t="s">
        <v>8</v>
      </c>
      <c r="H201" s="35">
        <v>3</v>
      </c>
      <c r="I201" s="37" t="s">
        <v>34</v>
      </c>
      <c r="J201" s="36" t="s">
        <v>6</v>
      </c>
      <c r="K201" s="36" t="s">
        <v>7</v>
      </c>
      <c r="L201" s="37">
        <v>1</v>
      </c>
    </row>
    <row r="202" spans="1:12">
      <c r="A202" s="123" t="s">
        <v>49</v>
      </c>
      <c r="B202" s="124"/>
      <c r="C202" s="124"/>
      <c r="D202" s="125"/>
      <c r="E202" s="29"/>
      <c r="F202" s="29"/>
      <c r="G202" s="29"/>
      <c r="H202" s="29"/>
      <c r="I202" s="29"/>
      <c r="J202" s="29"/>
      <c r="K202" s="29"/>
      <c r="L202" s="29"/>
    </row>
    <row r="203" spans="1:12" ht="15.75" thickBot="1">
      <c r="A203" s="126"/>
      <c r="B203" s="127"/>
      <c r="C203" s="127"/>
      <c r="D203" s="128"/>
      <c r="E203" s="29"/>
      <c r="F203" s="29"/>
      <c r="G203" s="29"/>
      <c r="H203" s="29"/>
      <c r="I203" s="29"/>
      <c r="J203" s="29"/>
      <c r="K203" s="29"/>
      <c r="L203" s="29"/>
    </row>
    <row r="204" spans="1:12">
      <c r="A204" s="129">
        <f>IF(C185&gt;=63,6,IF(C185&gt;=57,5.5,IF(C185&gt;=50,5,IF(C185&gt;=43,4.5,IF(C185&gt;=37,4,IF(C185&gt;=30,3.5,IF(C185&gt;=24,3,IF(C185&gt;=17,2.5,IF(C185&gt;=10,2,IF(C185&gt;=4,1.5,1))))))))))</f>
        <v>1</v>
      </c>
      <c r="B204" s="130"/>
      <c r="C204" s="130"/>
      <c r="D204" s="131"/>
      <c r="E204" s="29"/>
      <c r="F204" s="29"/>
      <c r="G204" s="29"/>
      <c r="H204" s="29"/>
      <c r="I204" s="29"/>
      <c r="J204" s="29"/>
      <c r="K204" s="29"/>
      <c r="L204" s="29"/>
    </row>
    <row r="205" spans="1:12">
      <c r="A205" s="78"/>
      <c r="B205" s="79"/>
      <c r="C205" s="79"/>
      <c r="D205" s="80"/>
      <c r="E205" s="29"/>
      <c r="F205" s="29"/>
      <c r="G205" s="29"/>
      <c r="H205" s="29"/>
      <c r="I205" s="29"/>
      <c r="J205" s="29"/>
      <c r="K205" s="29"/>
      <c r="L205" s="29"/>
    </row>
    <row r="206" spans="1:12" ht="15.75" thickBot="1">
      <c r="A206" s="81"/>
      <c r="B206" s="82"/>
      <c r="C206" s="82"/>
      <c r="D206" s="83"/>
      <c r="E206" s="29"/>
      <c r="F206" s="29"/>
      <c r="G206" s="29"/>
      <c r="H206" s="29"/>
      <c r="I206" s="29"/>
      <c r="J206" s="29"/>
      <c r="K206" s="29"/>
      <c r="L206" s="29"/>
    </row>
    <row r="207" spans="1:1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ht="12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</sheetData>
  <sheetProtection sheet="1" selectLockedCells="1"/>
  <mergeCells count="115">
    <mergeCell ref="C12:D17"/>
    <mergeCell ref="E12:J17"/>
    <mergeCell ref="K12:L17"/>
    <mergeCell ref="F190:G190"/>
    <mergeCell ref="E114:J120"/>
    <mergeCell ref="K114:L120"/>
    <mergeCell ref="A105:B105"/>
    <mergeCell ref="C105:D105"/>
    <mergeCell ref="E105:J105"/>
    <mergeCell ref="K105:L105"/>
    <mergeCell ref="A106:L106"/>
    <mergeCell ref="A55:L55"/>
    <mergeCell ref="A79:B79"/>
    <mergeCell ref="C79:D79"/>
    <mergeCell ref="A80:L80"/>
    <mergeCell ref="A81:B100"/>
    <mergeCell ref="C81:D85"/>
    <mergeCell ref="E81:J85"/>
    <mergeCell ref="K81:L85"/>
    <mergeCell ref="C86:D90"/>
    <mergeCell ref="E86:J90"/>
    <mergeCell ref="K86:L90"/>
    <mergeCell ref="C91:D95"/>
    <mergeCell ref="E91:J95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C18:D23"/>
    <mergeCell ref="E18:J23"/>
    <mergeCell ref="K18:L23"/>
    <mergeCell ref="A6:B23"/>
    <mergeCell ref="C6:D11"/>
    <mergeCell ref="E6:J11"/>
    <mergeCell ref="K6:L11"/>
    <mergeCell ref="K96:L100"/>
    <mergeCell ref="K91:L95"/>
    <mergeCell ref="C96:D100"/>
    <mergeCell ref="E96:J100"/>
    <mergeCell ref="C48:D52"/>
    <mergeCell ref="E48:J52"/>
    <mergeCell ref="K48:L52"/>
    <mergeCell ref="E43:J47"/>
    <mergeCell ref="E79:J79"/>
    <mergeCell ref="K79:L79"/>
    <mergeCell ref="A56:B73"/>
    <mergeCell ref="C56:D61"/>
    <mergeCell ref="E56:J61"/>
    <mergeCell ref="K56:L61"/>
    <mergeCell ref="C62:D67"/>
    <mergeCell ref="K43:L47"/>
    <mergeCell ref="A54:B54"/>
    <mergeCell ref="C54:D54"/>
    <mergeCell ref="E33:J37"/>
    <mergeCell ref="A131:B131"/>
    <mergeCell ref="C131:D131"/>
    <mergeCell ref="E131:J131"/>
    <mergeCell ref="K131:L131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E54:J54"/>
    <mergeCell ref="A33:B52"/>
    <mergeCell ref="C33:D37"/>
    <mergeCell ref="K68:L73"/>
    <mergeCell ref="E62:J67"/>
    <mergeCell ref="K62:L67"/>
    <mergeCell ref="C68:D73"/>
    <mergeCell ref="E68:J73"/>
    <mergeCell ref="C43:D47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E168:J172"/>
    <mergeCell ref="K168:L172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</mergeCells>
  <dataValidations count="1">
    <dataValidation type="whole" allowBlank="1" showInputMessage="1" showErrorMessage="1" sqref="K33:L52 K81:L100 K158:L172 K133:L147 K107:L120 K56:L73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8" orientation="landscape" r:id="rId1"/>
  <headerFooter>
    <oddHeader xml:space="preserve">&amp;L&amp;"Verdana,Standard"&amp;8Orientation « Personnes âgées »
Grille d'évaluation TPP – Entretien professionnel
PQual CFC Assistant-e socio-éducatif-ive – TPP 2027
&amp;R&amp;G </oddHeader>
    <oddFooter>&amp;R&amp;"Verdana,Standard"&amp;8Page &amp;P &amp; sur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0256-7A7D-474C-9C1A-328905643DC1}">
  <dimension ref="A2:D22"/>
  <sheetViews>
    <sheetView workbookViewId="0">
      <selection activeCell="P12" sqref="P12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97</v>
      </c>
      <c r="B2" s="7"/>
    </row>
    <row r="3" spans="1:4" ht="22.5">
      <c r="A3" s="10" t="s">
        <v>98</v>
      </c>
      <c r="B3" s="47" t="s">
        <v>99</v>
      </c>
      <c r="C3" s="11">
        <v>2</v>
      </c>
      <c r="D3" s="11">
        <v>3</v>
      </c>
    </row>
    <row r="4" spans="1:4">
      <c r="A4" s="9" t="s">
        <v>100</v>
      </c>
      <c r="B4" s="10" t="s">
        <v>4</v>
      </c>
      <c r="C4" s="11" t="s">
        <v>4</v>
      </c>
      <c r="D4" s="11" t="s">
        <v>4</v>
      </c>
    </row>
    <row r="5" spans="1:4" ht="78.75">
      <c r="A5" s="9" t="s">
        <v>101</v>
      </c>
      <c r="B5" s="8" t="s">
        <v>119</v>
      </c>
      <c r="C5" s="8" t="s">
        <v>120</v>
      </c>
      <c r="D5" s="8" t="s">
        <v>192</v>
      </c>
    </row>
    <row r="6" spans="1:4" ht="101.25">
      <c r="A6" s="9" t="s">
        <v>102</v>
      </c>
      <c r="B6" s="8" t="s">
        <v>103</v>
      </c>
      <c r="C6" s="8" t="s">
        <v>104</v>
      </c>
      <c r="D6" s="8" t="s">
        <v>105</v>
      </c>
    </row>
    <row r="7" spans="1:4" ht="67.5">
      <c r="A7" s="8" t="s">
        <v>184</v>
      </c>
      <c r="B7" s="8" t="s">
        <v>185</v>
      </c>
      <c r="C7" s="8" t="s">
        <v>186</v>
      </c>
      <c r="D7" s="8" t="s">
        <v>187</v>
      </c>
    </row>
    <row r="8" spans="1:4">
      <c r="A8" s="9"/>
    </row>
    <row r="9" spans="1:4">
      <c r="A9" s="12" t="s">
        <v>121</v>
      </c>
      <c r="B9" s="7"/>
      <c r="C9" s="7"/>
      <c r="D9" s="7"/>
    </row>
    <row r="10" spans="1:4" ht="22.5">
      <c r="A10" s="10" t="s">
        <v>98</v>
      </c>
      <c r="B10" s="47" t="s">
        <v>99</v>
      </c>
      <c r="C10" s="11">
        <v>2</v>
      </c>
      <c r="D10" s="11">
        <v>3</v>
      </c>
    </row>
    <row r="11" spans="1:4">
      <c r="A11" s="4" t="s">
        <v>100</v>
      </c>
      <c r="B11" s="4" t="s">
        <v>4</v>
      </c>
      <c r="C11" s="4" t="s">
        <v>4</v>
      </c>
      <c r="D11" s="4" t="s">
        <v>4</v>
      </c>
    </row>
    <row r="12" spans="1:4" ht="78.75">
      <c r="A12" s="4" t="s">
        <v>95</v>
      </c>
      <c r="B12" s="9" t="s">
        <v>122</v>
      </c>
      <c r="C12" s="9" t="s">
        <v>123</v>
      </c>
      <c r="D12" s="9" t="s">
        <v>124</v>
      </c>
    </row>
    <row r="13" spans="1:4" ht="112.5">
      <c r="A13" s="9" t="s">
        <v>188</v>
      </c>
      <c r="B13" s="9" t="s">
        <v>189</v>
      </c>
      <c r="C13" s="9" t="s">
        <v>190</v>
      </c>
      <c r="D13" s="9" t="s">
        <v>191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125</v>
      </c>
      <c r="B17" s="7"/>
    </row>
    <row r="18" spans="1:4" ht="22.5">
      <c r="A18" s="10" t="s">
        <v>98</v>
      </c>
      <c r="B18" s="47" t="s">
        <v>99</v>
      </c>
      <c r="C18" s="11">
        <v>2</v>
      </c>
      <c r="D18" s="11">
        <v>3</v>
      </c>
    </row>
    <row r="19" spans="1:4">
      <c r="A19" s="4" t="s">
        <v>100</v>
      </c>
      <c r="B19" s="4" t="s">
        <v>4</v>
      </c>
      <c r="C19" s="4" t="s">
        <v>4</v>
      </c>
      <c r="D19" s="4" t="s">
        <v>4</v>
      </c>
    </row>
    <row r="20" spans="1:4" ht="112.5">
      <c r="A20" s="9" t="s">
        <v>126</v>
      </c>
      <c r="B20" s="9" t="s">
        <v>180</v>
      </c>
      <c r="C20" s="9" t="s">
        <v>128</v>
      </c>
      <c r="D20" s="9" t="s">
        <v>129</v>
      </c>
    </row>
    <row r="21" spans="1:4" ht="78.75">
      <c r="A21" s="9" t="s">
        <v>127</v>
      </c>
      <c r="B21" s="9" t="s">
        <v>130</v>
      </c>
      <c r="C21" s="9" t="s">
        <v>131</v>
      </c>
      <c r="D21" s="9" t="s">
        <v>132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97ACF-154C-4D64-A38E-808AB2D404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69502BF-C36E-4585-8462-186565865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0206F-1736-4F3B-A776-F6436A7583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Page de garde</vt:lpstr>
      <vt:lpstr>Missions pratiques</vt:lpstr>
      <vt:lpstr>Entretien professionnel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2026-09-25T13:22:43Z</cp:lastPrinted>
  <dcterms:created xsi:type="dcterms:W3CDTF">2025-09-10T14:48:21Z</dcterms:created>
  <dcterms:modified xsi:type="dcterms:W3CDTF">2026-09-25T13:23:25Z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