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mc:AlternateContent xmlns:mc="http://schemas.openxmlformats.org/markup-compatibility/2006">
    <mc:Choice Requires="x15">
      <x15ac:absPath xmlns:x15ac="http://schemas.microsoft.com/office/spreadsheetml/2010/11/ac" url="https://savoirsocial.sharepoint.com/Freigegebene Dokumente/15 Berufliche Grundbildung/Fachfrau Betreuung/Ausbildungsinstrumente/Instrumente verkürzte Ausbildung/Leistungszieltabelle/"/>
    </mc:Choice>
  </mc:AlternateContent>
  <xr:revisionPtr revIDLastSave="3" documentId="13_ncr:1_{FC0FAC7E-CAFA-4DB0-AB74-BE3EFF1ACFF4}" xr6:coauthVersionLast="46" xr6:coauthVersionMax="46" xr10:uidLastSave="{B6928F57-4010-451E-A68E-01AC3DB72C7A}"/>
  <bookViews>
    <workbookView xWindow="-98" yWindow="-98" windowWidth="20715" windowHeight="13276" activeTab="1" xr2:uid="{00000000-000D-0000-FFFF-FFFF00000000}"/>
  </bookViews>
  <sheets>
    <sheet name="Erklärung" sheetId="4" r:id="rId1"/>
    <sheet name="Leistungsziele" sheetId="1" r:id="rId2"/>
    <sheet name="Leistungszielerreichung" sheetId="3" r:id="rId3"/>
    <sheet name="Datenvalidierung" sheetId="2" state="hidden" r:id="rId4"/>
  </sheets>
  <definedNames>
    <definedName name="_xlnm.Print_Titles" localSheetId="2">Leistungszielerreichung!$A:$G,Leistungszielerreichung!$2:$3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4" i="3" l="1"/>
  <c r="A174" i="3"/>
  <c r="B173" i="3"/>
  <c r="A173" i="3"/>
  <c r="B172" i="3"/>
  <c r="A172" i="3"/>
  <c r="B171" i="3"/>
  <c r="A171" i="3"/>
  <c r="B168" i="3"/>
  <c r="A168" i="3"/>
  <c r="B167" i="3"/>
  <c r="A167" i="3"/>
  <c r="B166" i="3"/>
  <c r="A166" i="3"/>
  <c r="B163" i="3"/>
  <c r="A163" i="3"/>
  <c r="B162" i="3"/>
  <c r="A162" i="3"/>
  <c r="B161" i="3"/>
  <c r="A161" i="3"/>
  <c r="B158" i="3"/>
  <c r="A158" i="3"/>
  <c r="B157" i="3"/>
  <c r="A157" i="3"/>
  <c r="B156" i="3"/>
  <c r="A156" i="3"/>
  <c r="B152" i="3"/>
  <c r="A152" i="3"/>
  <c r="B151" i="3"/>
  <c r="A151" i="3"/>
  <c r="C152" i="3"/>
  <c r="D152" i="3"/>
  <c r="E152" i="3"/>
  <c r="F152" i="3"/>
  <c r="B144" i="3"/>
  <c r="A144" i="3"/>
  <c r="B143" i="3"/>
  <c r="A143" i="3"/>
  <c r="B138" i="3"/>
  <c r="A138" i="3"/>
  <c r="B139" i="3"/>
  <c r="A139" i="3"/>
  <c r="E39" i="3"/>
  <c r="E38" i="3"/>
  <c r="E37" i="3"/>
  <c r="E36" i="3"/>
  <c r="E35" i="3"/>
  <c r="E33" i="3"/>
  <c r="E32" i="3"/>
  <c r="E31" i="3"/>
  <c r="E30" i="3"/>
  <c r="E28" i="3"/>
  <c r="E27" i="3"/>
  <c r="E26" i="3"/>
  <c r="E25" i="3"/>
  <c r="E24" i="3"/>
  <c r="E23" i="3"/>
  <c r="E22" i="3"/>
  <c r="E20" i="3"/>
  <c r="E19" i="3"/>
  <c r="E18" i="3"/>
  <c r="E17" i="3"/>
  <c r="E16" i="3"/>
  <c r="E15" i="3"/>
  <c r="E6" i="3"/>
  <c r="E13" i="3"/>
  <c r="E12" i="3"/>
  <c r="E11" i="3"/>
  <c r="E10" i="3"/>
  <c r="E9" i="3"/>
  <c r="E8" i="3"/>
  <c r="E7" i="3"/>
  <c r="F174" i="3"/>
  <c r="E174" i="3"/>
  <c r="D174" i="3"/>
  <c r="C174" i="3"/>
  <c r="F172" i="3"/>
  <c r="E172" i="3"/>
  <c r="D172" i="3"/>
  <c r="C172" i="3"/>
  <c r="F171" i="3"/>
  <c r="E171" i="3"/>
  <c r="D171" i="3"/>
  <c r="C171" i="3"/>
  <c r="F170" i="3"/>
  <c r="E170" i="3"/>
  <c r="D170" i="3"/>
  <c r="C170" i="3"/>
  <c r="F168" i="3"/>
  <c r="E168" i="3"/>
  <c r="D168" i="3"/>
  <c r="C168" i="3"/>
  <c r="F166" i="3"/>
  <c r="E166" i="3"/>
  <c r="D166" i="3"/>
  <c r="C166" i="3"/>
  <c r="F165" i="3"/>
  <c r="E165" i="3"/>
  <c r="D165" i="3"/>
  <c r="C165" i="3"/>
  <c r="F163" i="3"/>
  <c r="E163" i="3"/>
  <c r="D163" i="3"/>
  <c r="C163" i="3"/>
  <c r="F161" i="3"/>
  <c r="E161" i="3"/>
  <c r="D161" i="3"/>
  <c r="C161" i="3"/>
  <c r="F160" i="3"/>
  <c r="E160" i="3"/>
  <c r="D160" i="3"/>
  <c r="C160" i="3"/>
  <c r="F158" i="3"/>
  <c r="E158" i="3"/>
  <c r="D158" i="3"/>
  <c r="C158" i="3"/>
  <c r="F157" i="3"/>
  <c r="E157" i="3"/>
  <c r="D157" i="3"/>
  <c r="C157" i="3"/>
  <c r="F155" i="3"/>
  <c r="E155" i="3"/>
  <c r="D155" i="3"/>
  <c r="C155" i="3"/>
  <c r="F150" i="3"/>
  <c r="E150" i="3"/>
  <c r="D150" i="3"/>
  <c r="C150" i="3"/>
  <c r="F148" i="3"/>
  <c r="E148" i="3"/>
  <c r="D148" i="3"/>
  <c r="C148" i="3"/>
  <c r="F147" i="3"/>
  <c r="E147" i="3"/>
  <c r="D147" i="3"/>
  <c r="C147" i="3"/>
  <c r="F146" i="3"/>
  <c r="E146" i="3"/>
  <c r="D146" i="3"/>
  <c r="C146" i="3"/>
  <c r="F142" i="3"/>
  <c r="E142" i="3"/>
  <c r="D142" i="3"/>
  <c r="C142" i="3"/>
  <c r="F141" i="3"/>
  <c r="E141" i="3"/>
  <c r="D141" i="3"/>
  <c r="C141" i="3"/>
  <c r="F139" i="3"/>
  <c r="E139" i="3"/>
  <c r="D139" i="3"/>
  <c r="C139" i="3"/>
  <c r="F137" i="3"/>
  <c r="E137" i="3"/>
  <c r="D137" i="3"/>
  <c r="C137" i="3"/>
  <c r="F134" i="3"/>
  <c r="E134" i="3"/>
  <c r="D134" i="3"/>
  <c r="C134" i="3"/>
  <c r="F133" i="3"/>
  <c r="E133" i="3"/>
  <c r="D133" i="3"/>
  <c r="C133" i="3"/>
  <c r="F132" i="3"/>
  <c r="E132" i="3"/>
  <c r="D132" i="3"/>
  <c r="C132" i="3"/>
  <c r="F131" i="3"/>
  <c r="E131" i="3"/>
  <c r="D131" i="3"/>
  <c r="C131" i="3"/>
  <c r="F130" i="3"/>
  <c r="E130" i="3"/>
  <c r="D130" i="3"/>
  <c r="C130" i="3"/>
  <c r="F128" i="3"/>
  <c r="E128" i="3"/>
  <c r="D128" i="3"/>
  <c r="C128" i="3"/>
  <c r="F127" i="3"/>
  <c r="E127" i="3"/>
  <c r="D127" i="3"/>
  <c r="C127" i="3"/>
  <c r="F125" i="3"/>
  <c r="E125" i="3"/>
  <c r="D125" i="3"/>
  <c r="C125" i="3"/>
  <c r="F124" i="3"/>
  <c r="E124" i="3"/>
  <c r="D124" i="3"/>
  <c r="C124" i="3"/>
  <c r="F123" i="3"/>
  <c r="E123" i="3"/>
  <c r="D123" i="3"/>
  <c r="C123" i="3"/>
  <c r="F122" i="3"/>
  <c r="E122" i="3"/>
  <c r="D122" i="3"/>
  <c r="C122" i="3"/>
  <c r="F120" i="3"/>
  <c r="E120" i="3"/>
  <c r="D120" i="3"/>
  <c r="C120" i="3"/>
  <c r="F119" i="3"/>
  <c r="E119" i="3"/>
  <c r="D119" i="3"/>
  <c r="C119" i="3"/>
  <c r="F118" i="3"/>
  <c r="E118" i="3"/>
  <c r="D118" i="3"/>
  <c r="C118" i="3"/>
  <c r="F117" i="3"/>
  <c r="E117" i="3"/>
  <c r="D117" i="3"/>
  <c r="C117" i="3"/>
  <c r="F115" i="3"/>
  <c r="E115" i="3"/>
  <c r="D115" i="3"/>
  <c r="C115" i="3"/>
  <c r="F114" i="3"/>
  <c r="E114" i="3"/>
  <c r="D114" i="3"/>
  <c r="C114" i="3"/>
  <c r="F111" i="3"/>
  <c r="E111" i="3"/>
  <c r="D111" i="3"/>
  <c r="C111" i="3"/>
  <c r="F110" i="3"/>
  <c r="E110" i="3"/>
  <c r="D110" i="3"/>
  <c r="C110" i="3"/>
  <c r="F109" i="3"/>
  <c r="E109" i="3"/>
  <c r="D109" i="3"/>
  <c r="C109" i="3"/>
  <c r="F107" i="3"/>
  <c r="E107" i="3"/>
  <c r="D107" i="3"/>
  <c r="C107" i="3"/>
  <c r="F106" i="3"/>
  <c r="E106" i="3"/>
  <c r="D106" i="3"/>
  <c r="C106" i="3"/>
  <c r="F105" i="3"/>
  <c r="E105" i="3"/>
  <c r="D105" i="3"/>
  <c r="C105" i="3"/>
  <c r="F104" i="3"/>
  <c r="E104" i="3"/>
  <c r="D104" i="3"/>
  <c r="C104" i="3"/>
  <c r="F103" i="3"/>
  <c r="E103" i="3"/>
  <c r="D103" i="3"/>
  <c r="C103" i="3"/>
  <c r="F102" i="3"/>
  <c r="E102" i="3"/>
  <c r="D102" i="3"/>
  <c r="C102" i="3"/>
  <c r="F101" i="3"/>
  <c r="E101" i="3"/>
  <c r="D101" i="3"/>
  <c r="C101" i="3"/>
  <c r="F99" i="3"/>
  <c r="E99" i="3"/>
  <c r="D99" i="3"/>
  <c r="C99" i="3"/>
  <c r="F98" i="3"/>
  <c r="E98" i="3"/>
  <c r="D98" i="3"/>
  <c r="C98" i="3"/>
  <c r="F97" i="3"/>
  <c r="E97" i="3"/>
  <c r="D97" i="3"/>
  <c r="C97" i="3"/>
  <c r="F94" i="3"/>
  <c r="E94" i="3"/>
  <c r="D94" i="3"/>
  <c r="C94" i="3"/>
  <c r="F93" i="3"/>
  <c r="E93" i="3"/>
  <c r="D93" i="3"/>
  <c r="C93" i="3"/>
  <c r="F92" i="3"/>
  <c r="E92" i="3"/>
  <c r="D92" i="3"/>
  <c r="C92" i="3"/>
  <c r="F91" i="3"/>
  <c r="E91" i="3"/>
  <c r="D91" i="3"/>
  <c r="C91" i="3"/>
  <c r="F90" i="3"/>
  <c r="E90" i="3"/>
  <c r="D90" i="3"/>
  <c r="C90" i="3"/>
  <c r="F89" i="3"/>
  <c r="E89" i="3"/>
  <c r="D89" i="3"/>
  <c r="C89" i="3"/>
  <c r="F87" i="3"/>
  <c r="E87" i="3"/>
  <c r="D87" i="3"/>
  <c r="C87" i="3"/>
  <c r="F86" i="3"/>
  <c r="E86" i="3"/>
  <c r="D86" i="3"/>
  <c r="C86" i="3"/>
  <c r="F85" i="3"/>
  <c r="E85" i="3"/>
  <c r="D85" i="3"/>
  <c r="C85" i="3"/>
  <c r="F84" i="3"/>
  <c r="E84" i="3"/>
  <c r="D84" i="3"/>
  <c r="C84" i="3"/>
  <c r="F82" i="3"/>
  <c r="E82" i="3"/>
  <c r="D82" i="3"/>
  <c r="C82" i="3"/>
  <c r="F81" i="3"/>
  <c r="E81" i="3"/>
  <c r="D81" i="3"/>
  <c r="C81" i="3"/>
  <c r="F80" i="3"/>
  <c r="E80" i="3"/>
  <c r="D80" i="3"/>
  <c r="C80" i="3"/>
  <c r="F79" i="3"/>
  <c r="E79" i="3"/>
  <c r="D79" i="3"/>
  <c r="C79" i="3"/>
  <c r="F78" i="3"/>
  <c r="E78" i="3"/>
  <c r="D78" i="3"/>
  <c r="C78" i="3"/>
  <c r="F76" i="3"/>
  <c r="E76" i="3"/>
  <c r="D76" i="3"/>
  <c r="C76" i="3"/>
  <c r="F75" i="3"/>
  <c r="E75" i="3"/>
  <c r="D75" i="3"/>
  <c r="C75" i="3"/>
  <c r="F74" i="3"/>
  <c r="E74" i="3"/>
  <c r="D74" i="3"/>
  <c r="C74" i="3"/>
  <c r="F73" i="3"/>
  <c r="E73" i="3"/>
  <c r="D73" i="3"/>
  <c r="C73" i="3"/>
  <c r="F72" i="3"/>
  <c r="E72" i="3"/>
  <c r="D72" i="3"/>
  <c r="C72" i="3"/>
  <c r="F71" i="3"/>
  <c r="E71" i="3"/>
  <c r="D71" i="3"/>
  <c r="C71" i="3"/>
  <c r="F70" i="3"/>
  <c r="E70" i="3"/>
  <c r="D70" i="3"/>
  <c r="C70" i="3"/>
  <c r="F69" i="3"/>
  <c r="E69" i="3"/>
  <c r="D69" i="3"/>
  <c r="C69" i="3"/>
  <c r="F67" i="3"/>
  <c r="E67" i="3"/>
  <c r="D67" i="3"/>
  <c r="C67" i="3"/>
  <c r="F66" i="3"/>
  <c r="E66" i="3"/>
  <c r="D66" i="3"/>
  <c r="C66" i="3"/>
  <c r="F65" i="3"/>
  <c r="E65" i="3"/>
  <c r="D65" i="3"/>
  <c r="C65" i="3"/>
  <c r="F64" i="3"/>
  <c r="E64" i="3"/>
  <c r="D64" i="3"/>
  <c r="C64" i="3"/>
  <c r="F63" i="3"/>
  <c r="E63" i="3"/>
  <c r="D63" i="3"/>
  <c r="C63" i="3"/>
  <c r="F61" i="3"/>
  <c r="E61" i="3"/>
  <c r="D61" i="3"/>
  <c r="C61" i="3"/>
  <c r="F60" i="3"/>
  <c r="E60" i="3"/>
  <c r="D60" i="3"/>
  <c r="C60" i="3"/>
  <c r="F59" i="3"/>
  <c r="E59" i="3"/>
  <c r="D59" i="3"/>
  <c r="C59" i="3"/>
  <c r="F58" i="3"/>
  <c r="E58" i="3"/>
  <c r="D58" i="3"/>
  <c r="C58" i="3"/>
  <c r="F57" i="3"/>
  <c r="E57" i="3"/>
  <c r="D57" i="3"/>
  <c r="C57" i="3"/>
  <c r="F55" i="3"/>
  <c r="E55" i="3"/>
  <c r="D55" i="3"/>
  <c r="C55" i="3"/>
  <c r="F54" i="3"/>
  <c r="E54" i="3"/>
  <c r="D54" i="3"/>
  <c r="C54" i="3"/>
  <c r="F53" i="3"/>
  <c r="E53" i="3"/>
  <c r="D53" i="3"/>
  <c r="C53" i="3"/>
  <c r="F52" i="3"/>
  <c r="E52" i="3"/>
  <c r="D52" i="3"/>
  <c r="C52" i="3"/>
  <c r="F51" i="3"/>
  <c r="E51" i="3"/>
  <c r="D51" i="3"/>
  <c r="C51" i="3"/>
  <c r="F49" i="3"/>
  <c r="E49" i="3"/>
  <c r="D49" i="3"/>
  <c r="C49" i="3"/>
  <c r="F48" i="3"/>
  <c r="E48" i="3"/>
  <c r="D48" i="3"/>
  <c r="C48" i="3"/>
  <c r="F47" i="3"/>
  <c r="E47" i="3"/>
  <c r="D47" i="3"/>
  <c r="C47" i="3"/>
  <c r="F46" i="3"/>
  <c r="E46" i="3"/>
  <c r="D46" i="3"/>
  <c r="C46" i="3"/>
  <c r="F44" i="3"/>
  <c r="E44" i="3"/>
  <c r="D44" i="3"/>
  <c r="C44" i="3"/>
  <c r="F43" i="3"/>
  <c r="E43" i="3"/>
  <c r="D43" i="3"/>
  <c r="C43" i="3"/>
  <c r="E42" i="3"/>
  <c r="F42" i="3"/>
  <c r="D42" i="3"/>
  <c r="F39" i="3"/>
  <c r="D39" i="3"/>
  <c r="C39" i="3"/>
  <c r="F38" i="3"/>
  <c r="D38" i="3"/>
  <c r="C38" i="3"/>
  <c r="F37" i="3"/>
  <c r="D37" i="3"/>
  <c r="C37" i="3"/>
  <c r="F36" i="3"/>
  <c r="D36" i="3"/>
  <c r="C36" i="3"/>
  <c r="F35" i="3"/>
  <c r="D35" i="3"/>
  <c r="C35" i="3"/>
  <c r="F33" i="3"/>
  <c r="D33" i="3"/>
  <c r="C33" i="3"/>
  <c r="F32" i="3"/>
  <c r="D32" i="3"/>
  <c r="C32" i="3"/>
  <c r="F31" i="3"/>
  <c r="D31" i="3"/>
  <c r="C31" i="3"/>
  <c r="F30" i="3"/>
  <c r="D30" i="3"/>
  <c r="C30" i="3"/>
  <c r="F28" i="3"/>
  <c r="D28" i="3"/>
  <c r="C28" i="3"/>
  <c r="F27" i="3"/>
  <c r="D27" i="3"/>
  <c r="C27" i="3"/>
  <c r="F26" i="3"/>
  <c r="D26" i="3"/>
  <c r="C26" i="3"/>
  <c r="F25" i="3"/>
  <c r="D25" i="3"/>
  <c r="C25" i="3"/>
  <c r="F24" i="3"/>
  <c r="D24" i="3"/>
  <c r="C24" i="3"/>
  <c r="F23" i="3"/>
  <c r="D23" i="3"/>
  <c r="C23" i="3"/>
  <c r="F22" i="3"/>
  <c r="D22" i="3"/>
  <c r="C22" i="3"/>
  <c r="F20" i="3"/>
  <c r="D20" i="3"/>
  <c r="C20" i="3"/>
  <c r="F19" i="3"/>
  <c r="D19" i="3"/>
  <c r="C19" i="3"/>
  <c r="F18" i="3"/>
  <c r="D18" i="3"/>
  <c r="C18" i="3"/>
  <c r="F17" i="3"/>
  <c r="D17" i="3"/>
  <c r="C17" i="3"/>
  <c r="F16" i="3"/>
  <c r="D16" i="3"/>
  <c r="C16" i="3"/>
  <c r="F15" i="3"/>
  <c r="D15" i="3"/>
  <c r="C15" i="3"/>
  <c r="F13" i="3"/>
  <c r="D13" i="3"/>
  <c r="C13" i="3"/>
  <c r="F12" i="3"/>
  <c r="D12" i="3"/>
  <c r="C12" i="3"/>
  <c r="F11" i="3"/>
  <c r="D11" i="3"/>
  <c r="C11" i="3"/>
  <c r="F10" i="3"/>
  <c r="D10" i="3"/>
  <c r="C10" i="3"/>
  <c r="F9" i="3"/>
  <c r="D9" i="3"/>
  <c r="C9" i="3"/>
  <c r="F8" i="3"/>
  <c r="D8" i="3"/>
  <c r="C8" i="3"/>
  <c r="F7" i="3"/>
  <c r="D7" i="3"/>
  <c r="C7" i="3"/>
  <c r="F6" i="3"/>
  <c r="D6" i="3"/>
  <c r="B169" i="3"/>
  <c r="B164" i="3"/>
  <c r="B159" i="3"/>
  <c r="B154" i="3"/>
  <c r="B153" i="3"/>
  <c r="B149" i="3"/>
  <c r="B145" i="3"/>
  <c r="B140" i="3"/>
  <c r="B136" i="3"/>
  <c r="B135" i="3"/>
  <c r="B129" i="3"/>
  <c r="B126" i="3"/>
  <c r="B121" i="3"/>
  <c r="B116" i="3"/>
  <c r="B113" i="3"/>
  <c r="B112" i="3"/>
  <c r="B108" i="3"/>
  <c r="B100" i="3"/>
  <c r="B170" i="3"/>
  <c r="A170" i="3"/>
  <c r="A169" i="3"/>
  <c r="B165" i="3"/>
  <c r="A165" i="3"/>
  <c r="A164" i="3"/>
  <c r="B160" i="3"/>
  <c r="A160" i="3"/>
  <c r="A159" i="3"/>
  <c r="B155" i="3"/>
  <c r="A155" i="3"/>
  <c r="A154" i="3"/>
  <c r="A153" i="3"/>
  <c r="B150" i="3"/>
  <c r="A150" i="3"/>
  <c r="A149" i="3"/>
  <c r="B148" i="3"/>
  <c r="A148" i="3"/>
  <c r="B147" i="3"/>
  <c r="A147" i="3"/>
  <c r="B146" i="3"/>
  <c r="A146" i="3"/>
  <c r="A145" i="3"/>
  <c r="B142" i="3"/>
  <c r="A142" i="3"/>
  <c r="B141" i="3"/>
  <c r="A141" i="3"/>
  <c r="A140" i="3"/>
  <c r="B137" i="3"/>
  <c r="A137" i="3"/>
  <c r="A136" i="3"/>
  <c r="A135" i="3"/>
  <c r="B134" i="3"/>
  <c r="A134" i="3"/>
  <c r="B133" i="3"/>
  <c r="A133" i="3"/>
  <c r="B132" i="3"/>
  <c r="A132" i="3"/>
  <c r="B131" i="3"/>
  <c r="A131" i="3"/>
  <c r="B130" i="3"/>
  <c r="A130" i="3"/>
  <c r="A129" i="3"/>
  <c r="B128" i="3"/>
  <c r="A128" i="3"/>
  <c r="B127" i="3"/>
  <c r="A127" i="3"/>
  <c r="A126" i="3"/>
  <c r="B125" i="3"/>
  <c r="A125" i="3"/>
  <c r="B124" i="3"/>
  <c r="A124" i="3"/>
  <c r="B123" i="3"/>
  <c r="A123" i="3"/>
  <c r="B122" i="3"/>
  <c r="A122" i="3"/>
  <c r="A121" i="3"/>
  <c r="B120" i="3"/>
  <c r="A120" i="3"/>
  <c r="B119" i="3"/>
  <c r="A119" i="3"/>
  <c r="B118" i="3"/>
  <c r="A118" i="3"/>
  <c r="B117" i="3"/>
  <c r="A117" i="3"/>
  <c r="A116" i="3"/>
  <c r="B115" i="3"/>
  <c r="A115" i="3"/>
  <c r="B114" i="3"/>
  <c r="A114" i="3"/>
  <c r="A113" i="3"/>
  <c r="A112" i="3"/>
  <c r="B111" i="3"/>
  <c r="A111" i="3"/>
  <c r="B110" i="3"/>
  <c r="A110" i="3"/>
  <c r="B109" i="3"/>
  <c r="A109" i="3"/>
  <c r="A108" i="3"/>
  <c r="B107" i="3"/>
  <c r="A107" i="3"/>
  <c r="B106" i="3"/>
  <c r="A106" i="3"/>
  <c r="B105" i="3"/>
  <c r="A105" i="3"/>
  <c r="B104" i="3"/>
  <c r="A104" i="3"/>
  <c r="B103" i="3"/>
  <c r="A103" i="3"/>
  <c r="B102" i="3"/>
  <c r="A102" i="3"/>
  <c r="B101" i="3"/>
  <c r="A101" i="3"/>
  <c r="A100" i="3"/>
  <c r="B99" i="3"/>
  <c r="A99" i="3"/>
  <c r="B98" i="3"/>
  <c r="A98" i="3"/>
  <c r="B97" i="3"/>
  <c r="A97" i="3"/>
  <c r="B94" i="3"/>
  <c r="B93" i="3"/>
  <c r="B92" i="3"/>
  <c r="B91" i="3"/>
  <c r="B90" i="3"/>
  <c r="B89" i="3"/>
  <c r="B87" i="3"/>
  <c r="B86" i="3"/>
  <c r="B85" i="3"/>
  <c r="B84" i="3"/>
  <c r="B82" i="3"/>
  <c r="B81" i="3"/>
  <c r="B80" i="3"/>
  <c r="B79" i="3"/>
  <c r="B78" i="3"/>
  <c r="B76" i="3"/>
  <c r="B75" i="3"/>
  <c r="B74" i="3"/>
  <c r="B73" i="3"/>
  <c r="B72" i="3"/>
  <c r="B71" i="3"/>
  <c r="B70" i="3"/>
  <c r="B69" i="3"/>
  <c r="B67" i="3"/>
  <c r="B66" i="3"/>
  <c r="B65" i="3"/>
  <c r="B64" i="3"/>
  <c r="B63" i="3"/>
  <c r="B61" i="3"/>
  <c r="B60" i="3"/>
  <c r="B59" i="3"/>
  <c r="B58" i="3"/>
  <c r="B57" i="3"/>
  <c r="B55" i="3"/>
  <c r="B54" i="3"/>
  <c r="B53" i="3"/>
  <c r="B52" i="3"/>
  <c r="B51" i="3"/>
  <c r="B49" i="3"/>
  <c r="B48" i="3"/>
  <c r="B47" i="3"/>
  <c r="B46" i="3"/>
  <c r="B44" i="3"/>
  <c r="B43" i="3"/>
  <c r="B42" i="3"/>
  <c r="B96" i="3"/>
  <c r="A96" i="3"/>
  <c r="B95" i="3"/>
  <c r="A95" i="3"/>
  <c r="A94" i="3"/>
  <c r="A93" i="3"/>
  <c r="A92" i="3"/>
  <c r="A91" i="3"/>
  <c r="A90" i="3"/>
  <c r="A89" i="3"/>
  <c r="B88" i="3"/>
  <c r="A88" i="3"/>
  <c r="A87" i="3"/>
  <c r="A86" i="3"/>
  <c r="A85" i="3"/>
  <c r="A84" i="3"/>
  <c r="B83" i="3"/>
  <c r="A83" i="3"/>
  <c r="A82" i="3"/>
  <c r="A81" i="3"/>
  <c r="A80" i="3"/>
  <c r="A79" i="3"/>
  <c r="A78" i="3"/>
  <c r="B77" i="3"/>
  <c r="A77" i="3"/>
  <c r="A76" i="3"/>
  <c r="A75" i="3"/>
  <c r="A74" i="3"/>
  <c r="A73" i="3"/>
  <c r="A72" i="3"/>
  <c r="A71" i="3"/>
  <c r="A70" i="3"/>
  <c r="A69" i="3"/>
  <c r="B68" i="3"/>
  <c r="A68" i="3"/>
  <c r="A67" i="3"/>
  <c r="A66" i="3"/>
  <c r="A65" i="3"/>
  <c r="A64" i="3"/>
  <c r="A63" i="3"/>
  <c r="B62" i="3"/>
  <c r="A62" i="3"/>
  <c r="A61" i="3"/>
  <c r="A60" i="3"/>
  <c r="A59" i="3"/>
  <c r="A58" i="3"/>
  <c r="A57" i="3"/>
  <c r="B56" i="3"/>
  <c r="A56" i="3"/>
  <c r="A55" i="3"/>
  <c r="A54" i="3"/>
  <c r="A53" i="3"/>
  <c r="A52" i="3"/>
  <c r="A51" i="3"/>
  <c r="B50" i="3"/>
  <c r="A50" i="3"/>
  <c r="A49" i="3"/>
  <c r="A48" i="3"/>
  <c r="A47" i="3"/>
  <c r="A46" i="3"/>
  <c r="B45" i="3"/>
  <c r="A45" i="3"/>
  <c r="A44" i="3"/>
  <c r="A43" i="3"/>
  <c r="A42" i="3"/>
  <c r="B41" i="3"/>
  <c r="A41" i="3"/>
  <c r="B40" i="3"/>
  <c r="A40" i="3"/>
  <c r="B34" i="3"/>
  <c r="A34" i="3"/>
  <c r="B29" i="3"/>
  <c r="A29" i="3"/>
  <c r="B21" i="3"/>
  <c r="A21" i="3"/>
  <c r="A36" i="3"/>
  <c r="B36" i="3"/>
  <c r="A37" i="3"/>
  <c r="B37" i="3"/>
  <c r="A38" i="3"/>
  <c r="B38" i="3"/>
  <c r="A39" i="3"/>
  <c r="B39" i="3"/>
  <c r="B35" i="3"/>
  <c r="A35" i="3"/>
  <c r="A31" i="3"/>
  <c r="B31" i="3"/>
  <c r="A32" i="3"/>
  <c r="B32" i="3"/>
  <c r="A33" i="3"/>
  <c r="B33" i="3"/>
  <c r="B30" i="3"/>
  <c r="A30" i="3"/>
  <c r="A23" i="3"/>
  <c r="B23" i="3"/>
  <c r="A24" i="3"/>
  <c r="B24" i="3"/>
  <c r="A25" i="3"/>
  <c r="B25" i="3"/>
  <c r="A26" i="3"/>
  <c r="B26" i="3"/>
  <c r="A27" i="3"/>
  <c r="B27" i="3"/>
  <c r="A28" i="3"/>
  <c r="B28" i="3"/>
  <c r="B22" i="3"/>
  <c r="A22" i="3"/>
  <c r="A16" i="3"/>
  <c r="B16" i="3"/>
  <c r="A17" i="3"/>
  <c r="B17" i="3"/>
  <c r="A18" i="3"/>
  <c r="B18" i="3"/>
  <c r="A19" i="3"/>
  <c r="B19" i="3"/>
  <c r="A20" i="3"/>
  <c r="B20" i="3"/>
  <c r="B15" i="3"/>
  <c r="A15" i="3"/>
  <c r="A5" i="3"/>
  <c r="B14" i="3"/>
  <c r="A14" i="3"/>
  <c r="B13" i="3"/>
  <c r="A13" i="3"/>
  <c r="B12" i="3"/>
  <c r="A12" i="3"/>
  <c r="B11" i="3"/>
  <c r="A11" i="3"/>
  <c r="B10" i="3"/>
  <c r="A10" i="3"/>
  <c r="B9" i="3"/>
  <c r="A9" i="3"/>
  <c r="B8" i="3"/>
  <c r="A8" i="3"/>
  <c r="B7" i="3"/>
  <c r="A7" i="3"/>
  <c r="B6" i="3"/>
  <c r="A6" i="3"/>
  <c r="B5" i="3"/>
  <c r="B4" i="3"/>
  <c r="A4" i="3"/>
  <c r="C42" i="3"/>
  <c r="C6" i="3"/>
</calcChain>
</file>

<file path=xl/sharedStrings.xml><?xml version="1.0" encoding="utf-8"?>
<sst xmlns="http://schemas.openxmlformats.org/spreadsheetml/2006/main" count="277" uniqueCount="234">
  <si>
    <t>a1: Der eigenen Berufsrolle entsprechend handeln</t>
  </si>
  <si>
    <t xml:space="preserve">a1.2 … handelt selbständig im Rahmen ihrer Kompetenzen. (K3) </t>
  </si>
  <si>
    <t>Berufsfachschule
(Lektionen)</t>
  </si>
  <si>
    <t xml:space="preserve">1. Lehrjahr
</t>
  </si>
  <si>
    <t xml:space="preserve">2. Lehrjahr
</t>
  </si>
  <si>
    <t>a1.3 … schätzt ihre persönlichen Grenzen ein und setzt präventive Massnahmen um. (K4)</t>
  </si>
  <si>
    <t>a1.4 … erkennt Anzeichen von Stress und Burn-Out und setzt präventive Massnahmen um. (K4)</t>
  </si>
  <si>
    <t>a1.6 … schützt die eigene physische und psychische Integrität und Würde sowie die der betreuten Personen. (K3)</t>
  </si>
  <si>
    <t>a1.8 … vertritt den eigenen Beruf gegenüber Dritten überzeugend. (K3)</t>
  </si>
  <si>
    <t>a2.1 … reflektiert Berufssituationen und das eigene berufliche Handeln nach berufsethischen Aspekten. (K4)</t>
  </si>
  <si>
    <t>a2.2 … reflektiert Feedbacks und setzt Anregungen um. (K4)</t>
  </si>
  <si>
    <t>a2.4 … bezieht Vorgaben und Leitsätze des Betriebes in ihre Reflexion mit ein. (K4)</t>
  </si>
  <si>
    <t>a2.5 … schätzt ihren Entwicklungs- bzw. Austauschbedarf ein und nimmt weiterführende Angebote bzw. Gespräche wahr. (K4)</t>
  </si>
  <si>
    <t>a2.6 … vertritt die eigene Meinung angemessen und erklärt, wie sie Entscheidungen mitträgt. (K3)</t>
  </si>
  <si>
    <t>a. Anwenden von transversalen Kompetenzen</t>
  </si>
  <si>
    <t>b. Begleiten im Alltag</t>
  </si>
  <si>
    <t>a3.1 … unterscheidet professionelle Beziehungen von privaten Beziehungen. (K3)</t>
  </si>
  <si>
    <t>a3.3 … plant und gestaltet den Beziehungsaufbau oder die Beziehungsauflösung sorgfältig und ausgehend von den Bedürfnissen der betreuten Person. (K3)</t>
  </si>
  <si>
    <t>a3.5 … verhält sich in ihren professionellen Beziehungen wertschätzend, emphatisch und kongruent. (K3)</t>
  </si>
  <si>
    <t>a3.6 … gestaltet die professionelle Beziehung im Bewusstsein der Problematik von Macht und Abhängigkeit im Betreuungsverhältnis. (K3)</t>
  </si>
  <si>
    <t>a3.7 … ist sich der Wirkung der eigenen Befindlichkeit auf die professionelle Beziehung bewusst und geht damit für alle Beteiligten förderlich um. (K4)</t>
  </si>
  <si>
    <r>
      <t>Berufsfachschule</t>
    </r>
    <r>
      <rPr>
        <i/>
        <sz val="8"/>
        <rFont val="Verdana"/>
        <family val="2"/>
      </rPr>
      <t xml:space="preserve"> </t>
    </r>
    <r>
      <rPr>
        <sz val="8"/>
        <rFont val="Verdana"/>
        <family val="2"/>
      </rPr>
      <t xml:space="preserve">
(Lektionen)</t>
    </r>
  </si>
  <si>
    <t>üK-Tage</t>
  </si>
  <si>
    <t>b3: Die Privatsphäre schützen und Rückzugsmöglichkeiten bieten</t>
  </si>
  <si>
    <t>b4: Die alltägliche Umgebung gestalten</t>
  </si>
  <si>
    <t xml:space="preserve">b5: Hauswirtschaftliche Tätigkeiten ausführen </t>
  </si>
  <si>
    <t>b6: Esssituationen vorbereiten und begleiten</t>
  </si>
  <si>
    <t xml:space="preserve">b7: Bewegungsfördernde Umgebung schaffen  </t>
  </si>
  <si>
    <t>b8: Die Körperhygiene und Körperpflege unterstützen</t>
  </si>
  <si>
    <t>b9: In Unfall-, Krankheits- und Notfallsituationen angemessen handeln</t>
  </si>
  <si>
    <t>c1: Die Teilnahme am sozialen und kulturellen Leben ermöglichen und begleiten</t>
  </si>
  <si>
    <t>d1: Im Team zusammenarbeiten</t>
  </si>
  <si>
    <t>d2: Mit Fachpersonen interprofessionell zusammenarbeiten</t>
  </si>
  <si>
    <t>d3: Mit Angehörigen und weiteren Bezugspersonen zusammenarbeiten</t>
  </si>
  <si>
    <t>d4: Im Qualitätsmanagementprozess mitarbeiten</t>
  </si>
  <si>
    <t>d5: Allgemeine administrative Arbeiten ausüben</t>
  </si>
  <si>
    <t>a3: Professionelle Beziehungen gestalten</t>
  </si>
  <si>
    <t>a4.1 … kommuniziert situations-, adressatengerecht und wertschätzend. (K3)</t>
  </si>
  <si>
    <t>a4.3 … unterstützt und fördert die Kommunikation des Gegenübers unter Berücksichtigung der Selbstbestimmung. (K3)</t>
  </si>
  <si>
    <t>a4.4 … nimmt verbale und nonverbale Botschaften der betreuten Person wahr und reagiert entsprechend. (K3)</t>
  </si>
  <si>
    <t xml:space="preserve">a4: Situations- und adressatengerecht kommunizieren </t>
  </si>
  <si>
    <t>a5: An der Bewältigung von Konflikten mitarbeiten</t>
  </si>
  <si>
    <t>a5.1 … begleitet die Bewältigung von alltäglichen Konflikten lösungsorientiert. (K3)</t>
  </si>
  <si>
    <t>a5.3 … bewahrt in Konfliktsituationen Ruhe und begegnet den Beteiligten empathisch. (K3)</t>
  </si>
  <si>
    <t>a5.4 … stärkt die Selbstverantwortung der betreuten Person bei der Konfliktbewältigung. (K3)</t>
  </si>
  <si>
    <t>a5.5 … schätzt die eigenen Grenzen im Konfliktfall ein und zieht bei Bedarf Unterstützung hinzu. (K4)</t>
  </si>
  <si>
    <t>b1: Die eigenen Arbeiten planen</t>
  </si>
  <si>
    <t xml:space="preserve">b2: Den Tagesablauf der betreuten Personen strukturiert gestalten </t>
  </si>
  <si>
    <t>b1.1 … erstellt eine Tagesplanung in Bezug auf die Aktivitäten. (K3)</t>
  </si>
  <si>
    <t>b1.2 … erfüllt die vom Betrieb übertragenen Aufgaben selbstverantwortlich. (K3)</t>
  </si>
  <si>
    <t>b1.3 … berücksichtigt die Interessen und die Bedürfnisse der betreuten Person in der Planung und spricht sich mit dem Team ab. (K4)</t>
  </si>
  <si>
    <t>b2.1 … setzt einen rhythmisierten Tagesablauf, der adäquate Rituale miteinschliesst, um. (K3)</t>
  </si>
  <si>
    <t>b2.2 … nimmt Bedürfnisse und das aktuelle Befinden der einzelnen betreuten Personen wahr und passt die Unterstützung dem Bedarf an. (K4)</t>
  </si>
  <si>
    <t>b2.3 … stärkt die betreuten Personen, den Tagesablauf möglichst selbstverantwortlich und selbstständig zu gestalten. (K3)</t>
  </si>
  <si>
    <t>b2.4 … nimmt Stimmungen in der Gruppe wahr und passt ihre Begleitung oder den Tagesablauf wo nötig an. (K4)</t>
  </si>
  <si>
    <t>b3.1 … schützt die Privatsphäre der betreuten Person. (K3)</t>
  </si>
  <si>
    <t>b3.2 … stärkt die betreute Person, ihre Privatsphäre selber zu schützen. (K3)</t>
  </si>
  <si>
    <t>b3.3 … bietet auf die Situation der betreuten Personen angepasste Formen von Rückzugsmöglichkeiten an. (K3)</t>
  </si>
  <si>
    <t>b3.4 … gestaltet Ruhe- und Schlafphasen individuell und in der Gruppe. (K3)</t>
  </si>
  <si>
    <t>b3.5 … nimmt die Bedürfnisse der betreuten Person auf Privatsphäre im Hinblick auf ihre Sexualität wahr und stellt diese unter Einbezug der betrieblichen Konzepte sicher. (K4)</t>
  </si>
  <si>
    <t>b4.1 … gestaltet die alltägliche Umgebung für die betreuten Personen und sich selbst optimal. (K3)</t>
  </si>
  <si>
    <t>b4.2 … nutzt Räume für geeignete Aktivitäts-/Bildungs-/Ruhe-/Themenbereiche und weiss, welche Materialien dafür nötig sind. (K3)</t>
  </si>
  <si>
    <t>b4.3 … schätzt ein, bei welchen räumlichen Gegebenheiten Hilfsmittel notwendig sind, wo diese sinnvoll platziert werden, und teilt dies der zuständigen Person mit. (K4)</t>
  </si>
  <si>
    <t>b4.4 … beachtet bei der Raumplanung sicherheitsrelevante – insbesondere die Sicherung gefährlicher Gegenstände und Freihaltung der Fluchtwege – und ergonomische Aspekte. (K3)</t>
  </si>
  <si>
    <t>b4.5 … bezieht die betreuten Personen sowie deren Bedürfnisse und Biografie unter Berücksichtigung der Sicherheit aktiv in die Gestaltung von Räumen mit ein. (K4)</t>
  </si>
  <si>
    <t>b5.2 … unterstützt die Selbstbestimmung und Selbstständigkeit der betreuten Person in Bezug auf hauswirtschaftliche Tätigkeiten und berücksichtigt dabei deren Fähigkeiten. (K3)</t>
  </si>
  <si>
    <t>b5.4 … berücksichtigt die geltenden Hygienerichtlinien und Massnahmen zur Infektions- und Gefahrenprävention. (K3)</t>
  </si>
  <si>
    <t>b5.5 … führt hauswirtschaftliche Tätigkeiten umweltschonend aus und berücksichtigt dabei den nachhaltigen Umgang mit natürlichen Ressourcen sowie den sparsamen Energieverbrauch. (K3)</t>
  </si>
  <si>
    <t>b6.1 … bereitet einfache Mahlzeiten unter Einbezug der betreuten Personen zu. (K3)</t>
  </si>
  <si>
    <t>b6.2 … beachtet bei der gemeinsamen Zubereitung von Mahlzeiten mögliche Gefahrenquellen für die betreuten Personen und sich und trifft die notwendigen Vorsichtsmassnahmen. (K3)</t>
  </si>
  <si>
    <t xml:space="preserve">b6.4 … bietet individuelle Unterstützung beim Essen an und setzt bei Bedarf Hilfsmittel ein. (K3) </t>
  </si>
  <si>
    <t>b6.5 … berücksichtigt Vorlieben und Wünsche der betreuten Personen. (K3)</t>
  </si>
  <si>
    <t>b6.6 … gestaltet die Mahlzeiten der betreuten Personen mit speziellen Bedürfnissen und/oder medizinischen Versorgungen adäquat. (K3)</t>
  </si>
  <si>
    <t>b6.7 … nutzt die Mahlzeiten als Gelegenheit zur Beziehungspflege und trägt zur positiven Kommunikation bei. (K3)</t>
  </si>
  <si>
    <t>b7.1 … bietet individuell bewegungsfördernde Angebote an. (K3)</t>
  </si>
  <si>
    <t xml:space="preserve">b7.3 … wendet das Sicherheitskonzept der Institution zum Schutz der betreuten Person an. (K3) </t>
  </si>
  <si>
    <t>b7.4 … stellt ein ausgewogenes Verhältnis zwischen Innen- und Aussenaktivitäten her. (K3)</t>
  </si>
  <si>
    <t>b8.1 … unterstützt die betreuten Personen bei der Körperhygiene unter Einbezug der Selbstbestimmung und Selbstständigkeit der betreuten Person. (K3)</t>
  </si>
  <si>
    <t>b8.2 … nimmt die Körperpflege der betreuten Person personenzentriert vor. (K3)</t>
  </si>
  <si>
    <t>b8.3 … schützt bei der Körperpflege die Intimsphäre der betreuten Person. (K3)</t>
  </si>
  <si>
    <t>b8.4 … setzt für den Transfer der betreuten Person Hilfsmittel ein. (K3)</t>
  </si>
  <si>
    <t>b9.1 … reagiert im Krankheitsfall, bei Unfällen und auch in medizinischen Notfallsituationen angemessen und professionell. (K3)</t>
  </si>
  <si>
    <t>b9.2 … wartet die Apotheke der Gruppe nach betrieblichen Vorgaben und unter Aufsicht. (K3)</t>
  </si>
  <si>
    <t>b9.4 … wendet Massnahmen zur Prävention von Infektionen unter Berücksichtigung betrieblicher Vorgaben an. (K3)</t>
  </si>
  <si>
    <t>b9.5 … beobachtet Veränderungen im Gesundheitszustand und meldet Auffälligkeiten der zuständigen Stelle. (K4)</t>
  </si>
  <si>
    <t>b9.6 … ist mit den Krankheitsbildern von einzelnen betreuten Personen vertraut und stellt eine entsprechende Begleitung sicher. (K3)</t>
  </si>
  <si>
    <t>c. Ermöglichen von Autonomie und Partizipation</t>
  </si>
  <si>
    <t>c2: Die betreuten Personen in Entscheidungsprozessen begleiten</t>
  </si>
  <si>
    <t>c3: Soziale Kontakte und Beziehungen unterstützen</t>
  </si>
  <si>
    <t>d. Arbeiten in einer Organisation und in einem Team</t>
  </si>
  <si>
    <t>c1.1 … begleitet und fördert die Teilnahme und Teilhabe der betreuten Personen am gesellschaftlichen Leben. (K3)</t>
  </si>
  <si>
    <t>c1.2 … hat einen fundierten Einblick in sozialräumliche Bezüge der betreuten Personen und kennt entsprechende soziokulturelle Angebote. (K2)</t>
  </si>
  <si>
    <t>c1.3 … bindet Angehörige und andere Personen in die Begleitung und in Aktivitäten ein. (K3)</t>
  </si>
  <si>
    <t xml:space="preserve">c2.1 … nimmt Anliegen und Entscheidungen der betreuten Personen auf, unterstützt diese beim selbständigen Einbringen oder bringt sie selbst im Team ein. (K3) </t>
  </si>
  <si>
    <t>c2.3 … stärkt das Selbstbewusstsein und die Entscheidungsfähigkeit der betreuten Personen. (K3)</t>
  </si>
  <si>
    <t>c2.4 … schätzt ein, wann von der betreuten Person getroffene Entscheidungen auf Grenzen stossen. (K4)</t>
  </si>
  <si>
    <t>c2.7 … bezieht das Umfeld der betreuten Person nach Möglichkeit in den Entscheidungsprozess mit ein und beachtet dabei die betrieblichen Vorgaben. (K3)</t>
  </si>
  <si>
    <t>c3.1 … unterstützt die betreuten Personen im Aufbauen, Unterhalten und Auflösen von sozialen Kontakten und Beziehungen. (K3)</t>
  </si>
  <si>
    <t>c3.2 … begleitet die betreuten Personen in der Nutzung sozialer Medien. (K3)</t>
  </si>
  <si>
    <t>c3.3 … nimmt die Veränderungen in den sozialen Kontakten der betreuten Personen wahr (Beginn einer Beziehung, Trennung und Bruch) und reagiert auf diese Veränderungen. (K4)</t>
  </si>
  <si>
    <t>d1.1 … gibt relevante Informationen nachvollziehbar im Team weiter und wendet dabei die Fachsprache an. (K3)</t>
  </si>
  <si>
    <t>d1.2 … beteiligt sich aktiv an Austauschgefässen zur Koordination, zur Teamzusammenarbeit oder zur Fallbesprechung. (K3)</t>
  </si>
  <si>
    <t>d2.1 … führt den Austausch mit anderen Fachpersonen gezielt und nach Bedarf aus. (K3)</t>
  </si>
  <si>
    <t>d2.2 … setzt Verordnungen anderer Fachpersonen in Bezug auf die betreuten Personen um. (K3)</t>
  </si>
  <si>
    <t>d2.3 … nutzt die vom Betrieb vorgesehenen Informationskanäle. (K3)</t>
  </si>
  <si>
    <t>d2.4 … nimmt die Interessen der betreuten Personen wahr, vertritt diese bei Bedarf gegenüber Fachpersonen und beachtet dabei die Selbstbestimmung der betreuten Personen. (K3)</t>
  </si>
  <si>
    <t>d3.1 … kommuniziert mit Angehörigen, gesetzlichen Vertretungen und aussenstehenden Personen situationsgerecht. (K3)</t>
  </si>
  <si>
    <t>d3.2 … nimmt an formellen Gesprächen mit Angehörigen, gesetzlichen Vertretungen und allenfalls weiteren Bezugspersonen teil und bringt ihre Überlegungen nachvollziehbar ein. (K3)</t>
  </si>
  <si>
    <t>d3.4 … dokumentiert Informationen aus dem Kontakt mit den Angehörigen, gesetzlichen Vertretungen und weiteren Bezugspersonen nach betrieblichen Vorgaben. (K3)</t>
  </si>
  <si>
    <t>d4.2 … nimmt die Rückmeldungen der betreuten Personen, der Angehörigen und der gesetzlichen Vertretungen auf und gibt diese gemäss den betrieblichen Prozessen weiter. (K3)</t>
  </si>
  <si>
    <t>d5.1 … führt administrative Arbeiten gemäss betrieblichen Vorgaben aus. (K3)</t>
  </si>
  <si>
    <t>d5.2 … wendet die administrativen Abläufe und die dazu verwendeten betrieblichen digitalen Instrumente und Handbücher sicher an. (K3)</t>
  </si>
  <si>
    <t>d5.3 … führt die Instrumente zur Arbeitskoordination und Leistungserfassung regelmässig nach. (K3)</t>
  </si>
  <si>
    <t>d5.4 … dokumentiert die An- und Abwesenheiten der betreuten Personen für die Rechnungsstellung korrekt. (K3)</t>
  </si>
  <si>
    <t>d5.5 … verfasst ein Protokoll einer Teamsitzung mit elektronischen Hilfsmitteln. (K3)</t>
  </si>
  <si>
    <t>a2: Die eigene Arbeit reflektieren</t>
  </si>
  <si>
    <t>Windings</t>
  </si>
  <si>
    <t>!</t>
  </si>
  <si>
    <t>û</t>
  </si>
  <si>
    <t>ü</t>
  </si>
  <si>
    <t>±</t>
  </si>
  <si>
    <t>º</t>
  </si>
  <si>
    <t>Zeichen</t>
  </si>
  <si>
    <t>üK
(Tage)</t>
  </si>
  <si>
    <t>ja</t>
  </si>
  <si>
    <t>nein</t>
  </si>
  <si>
    <t>geplant</t>
  </si>
  <si>
    <t>bearbeitet</t>
  </si>
  <si>
    <t>Beschreibung</t>
  </si>
  <si>
    <t>Test</t>
  </si>
  <si>
    <t>HKs</t>
  </si>
  <si>
    <t>HKs HKB A</t>
  </si>
  <si>
    <t>â</t>
  </si>
  <si>
    <t>b9.3 … unterstützt die vorgegebene Einnahme allfälliger Medikamente. (K3)</t>
  </si>
  <si>
    <t>a2.3 … gibt Feedbacks gemäss den Feedbackregeln. (K3)</t>
  </si>
  <si>
    <t>c2.6 … unterstützt die betreute Person dabei, die eigenen Bedürfnisse mit denen des Umfeldes abzugleichen. (K3)</t>
  </si>
  <si>
    <t>c2.5 … erkennt das Spannungsfeld zwischen betreuerischen Strukturen und den Entscheidungsprozessen der betreuten Personen. (K4)</t>
  </si>
  <si>
    <t>d3.3 … leitet Informationen nach internen Vorgaben und unter Berücksichtigung der Privatsphäre der betreuten Personen weiter. (K3)</t>
  </si>
  <si>
    <t>b7.5 … beobachtet den Bewegungsablauf der betreuten Personen und bespricht Auffälligkeiten mit der fachlich vorgesetzten Person. (K4)</t>
  </si>
  <si>
    <t>Mögliche Zeichen</t>
  </si>
  <si>
    <t>RGB</t>
  </si>
  <si>
    <t>0 / 176 / 240</t>
  </si>
  <si>
    <t>255 / 255 / 0</t>
  </si>
  <si>
    <t>0 / 176 / 80</t>
  </si>
  <si>
    <t>255 / 0 / 0</t>
  </si>
  <si>
    <t>grün = ja / rot = nein / blau = geplant / gelb = bearbeitet</t>
  </si>
  <si>
    <t>a1.5 … setzt bei Bedarf die Meldepflicht anhand der betrieblichen Vorgaben um. (K3)</t>
  </si>
  <si>
    <t>b5.1 … führt hauswirtschaftliche Tätigkeiten aus und bezieht die betreute Person dabei mit ein. (K3)</t>
  </si>
  <si>
    <t>Das ist ein Kommentar - es steht nur eine Zeile zur Verfügung.</t>
  </si>
  <si>
    <t>Bemerkungen</t>
  </si>
  <si>
    <t>bearb.</t>
  </si>
  <si>
    <t>gepl.</t>
  </si>
  <si>
    <t xml:space="preserve">Betrieb 1. Semester
(Leistungsziel)
</t>
  </si>
  <si>
    <t xml:space="preserve">Betrieb 2. Semester
(Leistungsziel)
</t>
  </si>
  <si>
    <t>2. LJ 2. Sem.</t>
  </si>
  <si>
    <t>1. LJ 1. Sem.</t>
  </si>
  <si>
    <t>1. LJ 2. Sem.</t>
  </si>
  <si>
    <t>a1.1 … erklärt die im Betrieb vorgegebenen Aufgaben- und Rollenbeschreibungen und handelt danach. (K3)</t>
  </si>
  <si>
    <t>a1.7 … hält die Datenschutzbestimmungen und die Schweigepflicht ein. (K3)</t>
  </si>
  <si>
    <t>a3.2 … wählt in der professionellen Beziehung die jeweils angemessene Nähe und Distanz. (K4)</t>
  </si>
  <si>
    <t>a4.2 … berücksichtigt in ihrer Kommunikation die Situation von Personen mit Migrationshintergrund. (K3)</t>
  </si>
  <si>
    <t>a5.2 … spricht Konflikte im Team situationsangepasst an und beteiligt sich aktiv an der gemeinsamen Lösungsfindung. (K3)</t>
  </si>
  <si>
    <t>b5.3 … reinigt und wartet Geräte gemäss Bedienungsanleitung. (K3)</t>
  </si>
  <si>
    <t xml:space="preserve">b6.3 … geht ressourcenschonend mit Nahrungsmitteln um. (K3) </t>
  </si>
  <si>
    <t>b7.2 … gestaltet Innen- und Aussenräume bewegungsfreundlich. (K3)</t>
  </si>
  <si>
    <t>c2.2 … begleitet und unterstützt Entscheidungsprozesse der betreuten Personen und der Gruppe. (K3)</t>
  </si>
  <si>
    <t>d4.1 … hält Qualitätsmanagementprozesse ein und bringt Vorschläge zur Verbesserung ein. (K3)</t>
  </si>
  <si>
    <t>b6.8 … fördert die Selbstständigkeit der betreuten Personen beim Essen. (K3)</t>
  </si>
  <si>
    <r>
      <t xml:space="preserve">Die </t>
    </r>
    <r>
      <rPr>
        <b/>
        <sz val="10"/>
        <rFont val="Verdana"/>
        <family val="2"/>
      </rPr>
      <t>Leistungszieltabelle Betrieb</t>
    </r>
    <r>
      <rPr>
        <sz val="10"/>
        <rFont val="Verdana"/>
        <family val="2"/>
      </rPr>
      <t xml:space="preserve"> ist ein </t>
    </r>
    <r>
      <rPr>
        <i/>
        <sz val="10"/>
        <rFont val="Verdana"/>
        <family val="2"/>
      </rPr>
      <t>Planungsinstrument</t>
    </r>
    <r>
      <rPr>
        <sz val="10"/>
        <rFont val="Verdana"/>
        <family val="2"/>
      </rPr>
      <t xml:space="preserve"> und ermöglicht, während der Ausbildung stets eine </t>
    </r>
    <r>
      <rPr>
        <i/>
        <sz val="10"/>
        <rFont val="Verdana"/>
        <family val="2"/>
      </rPr>
      <t>Übersicht über die Bearbeitung der Handlungskompetenzen und Leistungsziele</t>
    </r>
    <r>
      <rPr>
        <sz val="10"/>
        <rFont val="Verdana"/>
        <family val="2"/>
      </rPr>
      <t xml:space="preserve"> zu haben.</t>
    </r>
  </si>
  <si>
    <r>
      <t>Im</t>
    </r>
    <r>
      <rPr>
        <b/>
        <sz val="10"/>
        <rFont val="Verdana"/>
        <family val="2"/>
      </rPr>
      <t xml:space="preserve"> Register Leistungsziele </t>
    </r>
    <r>
      <rPr>
        <sz val="10"/>
        <rFont val="Verdana"/>
        <family val="2"/>
      </rPr>
      <t>zeigt die farbige Markierung an, wann welche Handlungskompetenz im Ausbildungsprogramm Betrieb vorgesehen ist (vgl. Legende weiter unten). Zudem ist ersichtlich, wie viele Lektionen in der Berufsfachschule und wie viele ÜK-Tage zu den entsprechenden Handlungskompetenzen geplant sind.</t>
    </r>
  </si>
  <si>
    <r>
      <t xml:space="preserve">Im Register </t>
    </r>
    <r>
      <rPr>
        <b/>
        <sz val="10"/>
        <rFont val="Verdana"/>
        <family val="2"/>
      </rPr>
      <t>Leistungszielerreichung</t>
    </r>
    <r>
      <rPr>
        <sz val="10"/>
        <rFont val="Verdana"/>
        <family val="2"/>
      </rPr>
      <t xml:space="preserve"> wird die Erreichung der Leistungsziele gesamthaft abgebildet. Die Einträge in der Registerkarte Leistungsziele werden automatisch in diese Tabelle übertragen. In der letzten Spalte kann der/die Berufsbildner/in pro Leistungsziel ausbildungsrelevante Bemerkungen zur Unterstützung der weiteren Ausbildungsarbeit festhalten. Die Bemerkungen sollen die weitere Ausbildungsarbeit und die Ausbildungsplanung sowie bei einem allfälligen Wechsel des/der Berufsbildners/-in die Übergabe erleichtern.</t>
    </r>
  </si>
  <si>
    <t>Die Leistungszieltabelle dient der Vorbereitung des Gespräches mit der lernenden Person am Ende jedes Semesters respektive beim Ausfüllen des Bildungsberichtes.</t>
  </si>
  <si>
    <t>(Eine Erklärung zur Verwendung dieser Tabelle ist im Register «Erklärung» zu finden.)</t>
  </si>
  <si>
    <r>
      <t xml:space="preserve">Handlungskompetenz            Stand Leistungsziel </t>
    </r>
    <r>
      <rPr>
        <b/>
        <sz val="8"/>
        <rFont val="Wingdings"/>
        <charset val="2"/>
      </rPr>
      <t>à</t>
    </r>
  </si>
  <si>
    <r>
      <t xml:space="preserve">Blau: Leistungsziel </t>
    </r>
    <r>
      <rPr>
        <i/>
        <sz val="10"/>
        <rFont val="Verdana"/>
        <family val="2"/>
      </rPr>
      <t>bearbeitet</t>
    </r>
    <r>
      <rPr>
        <sz val="10"/>
        <rFont val="Verdana"/>
        <family val="2"/>
      </rPr>
      <t xml:space="preserve"> (nur bei transversalen Kompetenzen)</t>
    </r>
  </si>
  <si>
    <r>
      <t xml:space="preserve">Grün: Leistungsziel </t>
    </r>
    <r>
      <rPr>
        <i/>
        <sz val="10"/>
        <rFont val="Verdana"/>
        <family val="2"/>
      </rPr>
      <t>erfüllt</t>
    </r>
  </si>
  <si>
    <r>
      <t xml:space="preserve">Rot: Leistungsziel </t>
    </r>
    <r>
      <rPr>
        <i/>
        <sz val="10"/>
        <rFont val="Verdana"/>
        <family val="2"/>
      </rPr>
      <t>nicht erfüllt</t>
    </r>
  </si>
  <si>
    <r>
      <t xml:space="preserve">Gelb: Leistungsziel </t>
    </r>
    <r>
      <rPr>
        <i/>
        <sz val="10"/>
        <rFont val="Verdana"/>
        <family val="2"/>
      </rPr>
      <t>geplant</t>
    </r>
  </si>
  <si>
    <r>
      <t xml:space="preserve">Orange: </t>
    </r>
    <r>
      <rPr>
        <i/>
        <sz val="10"/>
        <rFont val="Verdana"/>
        <family val="2"/>
      </rPr>
      <t>kein Stand Zielerreichung</t>
    </r>
    <r>
      <rPr>
        <sz val="10"/>
        <rFont val="Verdana"/>
        <family val="2"/>
      </rPr>
      <t xml:space="preserve"> im Register Leistungsziele ausgewählt</t>
    </r>
  </si>
  <si>
    <r>
      <rPr>
        <u/>
        <sz val="10"/>
        <rFont val="Verdana"/>
        <family val="2"/>
      </rPr>
      <t>Legende:</t>
    </r>
    <r>
      <rPr>
        <sz val="10"/>
        <rFont val="Verdana"/>
        <family val="2"/>
      </rPr>
      <t xml:space="preserve"> Im Register </t>
    </r>
    <r>
      <rPr>
        <b/>
        <sz val="10"/>
        <rFont val="Verdana"/>
        <family val="2"/>
      </rPr>
      <t>Leistungszielerreichung</t>
    </r>
    <r>
      <rPr>
        <sz val="10"/>
        <rFont val="Verdana"/>
        <family val="2"/>
      </rPr>
      <t xml:space="preserve"> werden die folgenden Farben und Symbole verwendet:</t>
    </r>
  </si>
  <si>
    <t>Das ist ein Kommentar. In diesem Handlungskompetenzbereich ist normalerweise Platz für 2 Zeilen mit autom. Zeilenumbruch.</t>
  </si>
  <si>
    <t xml:space="preserve">f13: Beim Erfassen der Bedürfnisse, der Interessen und des Unterstützungsbedarfs betreuter Personen mitwirken
</t>
  </si>
  <si>
    <t xml:space="preserve">f14: Bei der Planung von Angeboten und Aktivitäten für betreute Personen mitwirken
</t>
  </si>
  <si>
    <t>f15: Betreute Personen bei Angeboten und Aktivitäten begleiten</t>
  </si>
  <si>
    <t>f16: Bei der Auswertung von Angeboten und Aktivitäten für betreute Personen mitwirken</t>
  </si>
  <si>
    <t>e13: Betreute Personen im Eintrittsprozess begleiten</t>
  </si>
  <si>
    <t>e14: Betreute Personen in anspruchsvollen Situationen begleiten</t>
  </si>
  <si>
    <t>e15: Spezifische Pflegemassnahmen für die betreuten Personen vornehmen</t>
  </si>
  <si>
    <t>e16: Betreute Personen im Abschieds- und Trauerprozess begleiten</t>
  </si>
  <si>
    <t>e13.1 … begleitet eine neu eintretende Person einfühlsam und personenzentriert in eine bestehende Personengruppe, in das Angebot, die Räumlichkeiten und die Umgebung der Wohn- oder Tagesstruktur. (K3)</t>
  </si>
  <si>
    <t>e13.2 … nutzt die Kenntnis der individuellen Biografie, der Bedürfnisse und Lebensgewohnheiten der betreuten Person beim Einleben in die neue Situation. (K4)</t>
  </si>
  <si>
    <t>e13.3 … ist sich der Wichtigkeit sozialer Kontakte bewusst und unterstützt die betreute Person entsprechend ihren Bedürfnissen im Aufbau von Beziehungen am neuen Lebensort, beim Einleben in eine Gruppe und im Abschluss von Beziehungen. (K3)</t>
  </si>
  <si>
    <t>e14.1 … nimmt selbst- und fremdgefährdendes Verhalten wahr und handelt adäquat. (K4)</t>
  </si>
  <si>
    <t>e14.2 … schützt die betreuten Personen, die Gruppe und sich selbst in Situationen der Selbst- oder Fremdgefährdung. (K3)</t>
  </si>
  <si>
    <t>e14.3 … wendet die Konzepte, Methoden und Modelle des Betriebes situationsgerecht und kohärent an. (K3)</t>
  </si>
  <si>
    <t>e14.4 … schätzt einen möglichen Machtmissbrauch in einer Situation ein und meldet dies gemäss betrieblichen Vorgaben weiter. (K4)</t>
  </si>
  <si>
    <t>e15.1 … nimmt medizinaltechnische Verrichtungen vor. (K3)</t>
  </si>
  <si>
    <t>e15.2 … beobachtet Veränderungen im Gesundheitszustand und meldet Auffälligkeiten an die zuständigen Stellen. (K4)</t>
  </si>
  <si>
    <t>e15.3 … wendet in der alltäglichen Begleitung und Pflege der betreuten Person kinästhetische und ergonomische Grundprinzipien an. (K3)</t>
  </si>
  <si>
    <t>e16.1 … arbeitet an der Gestaltung des Abschiedsprozesses sorgfältig und sicherheitsstiftend mit und setzt ihn personenzentriert um. (K3)</t>
  </si>
  <si>
    <t>e16.2 … begleitet den Sterbeprozess von betreuten Personen und berücksichtigt die Bedürfnisse der Angehörigen im Abschieds- und Trauerprozess. (K3)</t>
  </si>
  <si>
    <t>e16.3 … reflektiert die eigene Betroffenheit und geht angemessen damit um. (K4)</t>
  </si>
  <si>
    <t>f13.1 … erfasst die Bedürfnisse der betreuten Personen systematisch. (K3)</t>
  </si>
  <si>
    <t>f13.3 … ist sich der Wichtigkeit einer differenzierten, wertefreien und situationsbedingten Beobachtung bewusst. (K3)</t>
  </si>
  <si>
    <t>f13.4 … dokumentiert die Beobachtungen und Äusserungen unter Einbezug der betrieblichen Hilfsmittel und Berücksichtigung des Datenschutzes systematisch und nachvollziehbar. (K3)</t>
  </si>
  <si>
    <t>f14.1 … bringt die Beobachtungen und die eigenen Überlegungen zur Planung im Team ein und formuliert Vorschläge und Massnahmen. (K4)</t>
  </si>
  <si>
    <t>f14.2 … berücksichtigt bei der Formulierung von Zielen und der Planung von Massnahmen die Bedürfnisse der betreuten Person, deren kognitive, psychische, physische und soziale Kompetenzen sowie relevante Informationen aus deren Biografie. (K3)</t>
  </si>
  <si>
    <t>f14.3 … stärkt die Selbstwirksamkeit, Autonomie, Selbstständigkeit, Selbstbestimmung und Partizipation der betreuten Personen in der täglichen Begleitung. (K3)</t>
  </si>
  <si>
    <t>f14.4 … zerlegt Handlungsabläufe in Teilschritte und bietet gezielt Unterstützung an. (K4)</t>
  </si>
  <si>
    <t>f15.1 … führt Angebote für Einzelpersonen oder für Gruppen durch. (K3)</t>
  </si>
  <si>
    <t>f15.2 … begegnet betreuten Personen offen und achtsam und unterstützt Selbstständigkeit, Selbstwirksamkeit und Selbstvertrauen. (K3)</t>
  </si>
  <si>
    <t>f15.3 … agiert bei der Durchführung der Angebote flexibel und passt diese auf die aktuelle Befindlichkeit der teilnehmenden betreuten Person an bzw. bietet Alternativen an. (K4)</t>
  </si>
  <si>
    <t>f15.4 … ermöglicht den betreuten Personen durch entwicklungsunterstützende Massnahmen Erfolgserlebnisse. (K3)</t>
  </si>
  <si>
    <t>f16.1 … bereitet gemeinsam mit der vorgesetzten Fachperson oder dem Team ein Standortgespräch vor, führt es durch und bereitet es nach. (K3)</t>
  </si>
  <si>
    <t>f16.2 … holt in Standortgesprächen Feedbacks des Umfeldes (Angehörige,  gesetzliche Vertretung) ein und nimmt die Anliegen auf. (K3)</t>
  </si>
  <si>
    <t>f16.3 … gestaltet schwierige Gesprächssituationen für die Beteiligten positiv mit. (K3)</t>
  </si>
  <si>
    <t>f16.4 … wertet die Angebote unter Einbezug der betreuten Personen aus und reflektiert sie auf ihre Wirkung hin. (K4)</t>
  </si>
  <si>
    <t>f16.5 … führt ein Dossier/eine Dokumentation systematisch. (K3)</t>
  </si>
  <si>
    <t>a3.4 … baut zu allen betreuten Personen eine professionelle Beziehung auf, kann diese halten, entwickeln und wieder beenden. (K3)</t>
  </si>
  <si>
    <t>f13.2 … zieht aus der Beobachtung und Befragung der betreuten Personen Rückschlüsse auf mögliche Bedürfnisse. (K4)</t>
  </si>
  <si>
    <t>3..</t>
  </si>
  <si>
    <t>..3</t>
  </si>
  <si>
    <t>FR</t>
  </si>
  <si>
    <t>2..</t>
  </si>
  <si>
    <t>..2..</t>
  </si>
  <si>
    <t>..2</t>
  </si>
  <si>
    <t>2. LJ 1. Sem.</t>
  </si>
  <si>
    <t>Bis am Ende der Ausbildung müssen alle Leistungsziele bearbeitet sein, d.h. bei jedem Leistungsziel muss entweder ein ja oder nein stehen.</t>
  </si>
  <si>
    <r>
      <t xml:space="preserve">Die Berufsbildnerin resp. der Berufsbildner trägt in der Tabelle den Stand pro Leistungsziel ein. In der aktiven Zelle erscheint rechts ein Pfeil, welcher sich bei einem Klick in eine Auswahlliste (Dropdown) öffnet. Bei den Leistungszielen der allgemeinen und fachrichtungsspezifischen Handlungskompetenzen (b-f) hat die Berufsbildner resp. der Berufsbildner in die folgenden Auswahlmöglichkeiten:
  </t>
    </r>
    <r>
      <rPr>
        <i/>
        <sz val="10"/>
        <rFont val="Verdana"/>
        <family val="2"/>
      </rPr>
      <t>gepl.</t>
    </r>
    <r>
      <rPr>
        <sz val="10"/>
        <rFont val="Verdana"/>
        <family val="2"/>
      </rPr>
      <t xml:space="preserve"> = Bearbeitung des entsprechenden Leistungsziels ist für dieses Semester geplant
  </t>
    </r>
    <r>
      <rPr>
        <i/>
        <sz val="10"/>
        <rFont val="Verdana"/>
        <family val="2"/>
      </rPr>
      <t>ja</t>
    </r>
    <r>
      <rPr>
        <sz val="10"/>
        <rFont val="Verdana"/>
        <family val="2"/>
      </rPr>
      <t xml:space="preserve"> / </t>
    </r>
    <r>
      <rPr>
        <i/>
        <sz val="10"/>
        <rFont val="Verdana"/>
        <family val="2"/>
      </rPr>
      <t>nein</t>
    </r>
    <r>
      <rPr>
        <sz val="10"/>
        <rFont val="Verdana"/>
        <family val="2"/>
      </rPr>
      <t xml:space="preserve"> = das Leistungsziel wurde (nicht) erreicht
Bei den transversalen Kompetenzen (a1 bis a5) erfolgt die Bearbeitung über beide Ausbildungsjahre hinweg. Deshalb kann die Erreichung dieser Leistungsziele erst im zweiten Ausbildungsjahr mit ja/nein markiert werden. Im ersten Jahr kann </t>
    </r>
    <r>
      <rPr>
        <i/>
        <sz val="10"/>
        <rFont val="Verdana"/>
        <family val="2"/>
      </rPr>
      <t>geplant</t>
    </r>
    <r>
      <rPr>
        <sz val="10"/>
        <rFont val="Verdana"/>
        <family val="2"/>
      </rPr>
      <t xml:space="preserve"> (gepl.), im zweiten Jahr auch </t>
    </r>
    <r>
      <rPr>
        <i/>
        <sz val="10"/>
        <rFont val="Verdana"/>
        <family val="2"/>
      </rPr>
      <t>bearbeitet</t>
    </r>
    <r>
      <rPr>
        <sz val="10"/>
        <rFont val="Verdana"/>
        <family val="2"/>
      </rPr>
      <t xml:space="preserve"> (bearb.) ausgewählt werden. </t>
    </r>
  </si>
  <si>
    <r>
      <t xml:space="preserve">Fachmann/-frau Betreuung EFZ
</t>
    </r>
    <r>
      <rPr>
        <b/>
        <sz val="12"/>
        <rFont val="Verdana"/>
        <family val="2"/>
      </rPr>
      <t xml:space="preserve">Leistungszieltabelle Betrieb generalistische Ausbildung (verkürzte Ausbildung)
</t>
    </r>
    <r>
      <rPr>
        <sz val="12"/>
        <rFont val="Verdana"/>
        <family val="2"/>
      </rPr>
      <t>Erklärung zur Leistungszieltabelle</t>
    </r>
  </si>
  <si>
    <r>
      <t xml:space="preserve">Fachmann/-frau Betreuung EFZ
</t>
    </r>
    <r>
      <rPr>
        <b/>
        <sz val="10"/>
        <rFont val="Verdana"/>
        <family val="2"/>
      </rPr>
      <t>Leistungszieltabelle Betrieb 
Generalistische Ausbildung (verkürzte Ausbildung)</t>
    </r>
  </si>
  <si>
    <r>
      <t xml:space="preserve">Fachmann/-frau Betreuung EFZ
</t>
    </r>
    <r>
      <rPr>
        <b/>
        <sz val="10"/>
        <rFont val="Verdana"/>
        <family val="2"/>
      </rPr>
      <t>Leistungszieltabelle Betrieb generalistische Ausbildung (verkürzte Ausbildung)</t>
    </r>
  </si>
  <si>
    <t>e. Handeln in spezifischen Begleitsituationen (Generalistische Ausbildung)</t>
  </si>
  <si>
    <t xml:space="preserve">f. Unterstützen von Bildung und Entwicklung, Erhalten und Fördern von Lebensqualität (Generalistische Ausbildung)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</si>
</sst>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8"/>
      <color theme="1"/>
      <name val="Verdana"/>
      <family val="2"/>
    </font>
    <font>
      <sz val="8"/>
      <name val="Verdana"/>
      <family val="2"/>
    </font>
    <font>
      <b/>
      <sz val="8"/>
      <name val="Verdana"/>
      <family val="2"/>
    </font>
    <font>
      <i/>
      <sz val="8"/>
      <name val="Verdana"/>
      <family val="2"/>
    </font>
    <font>
      <b/>
      <sz val="12"/>
      <name val="Verdana"/>
      <family val="2"/>
    </font>
    <font>
      <sz val="10"/>
      <name val="Verdana"/>
      <family val="2"/>
    </font>
    <font>
      <b/>
      <sz val="10"/>
      <name val="Verdana"/>
      <family val="2"/>
    </font>
    <font>
      <sz val="11"/>
      <color theme="1"/>
      <name val="Wingdings"/>
      <charset val="2"/>
    </font>
    <font>
      <u/>
      <sz val="11"/>
      <color theme="10"/>
      <name val="Calibri"/>
      <family val="2"/>
      <scheme val="minor"/>
    </font>
    <font>
      <b/>
      <sz val="11"/>
      <color theme="1"/>
      <name val="Calibri"/>
      <family val="2"/>
      <scheme val="minor"/>
    </font>
    <font>
      <sz val="11"/>
      <name val="Wingdings"/>
      <charset val="2"/>
    </font>
    <font>
      <sz val="10"/>
      <name val="Wingdings"/>
      <charset val="2"/>
    </font>
    <font>
      <b/>
      <sz val="8"/>
      <name val="Wingdings"/>
      <charset val="2"/>
    </font>
    <font>
      <sz val="12"/>
      <name val="Verdana"/>
      <family val="2"/>
    </font>
    <font>
      <sz val="10"/>
      <color theme="1"/>
      <name val="Verdana"/>
      <family val="2"/>
    </font>
    <font>
      <i/>
      <sz val="10"/>
      <name val="Verdana"/>
      <family val="2"/>
    </font>
    <font>
      <sz val="11"/>
      <name val="Calibri"/>
      <family val="2"/>
      <scheme val="minor"/>
    </font>
    <font>
      <u/>
      <sz val="10"/>
      <name val="Verdana"/>
      <family val="2"/>
    </font>
  </fonts>
  <fills count="14">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rgb="FFFF8951"/>
        <bgColor indexed="64"/>
      </patternFill>
    </fill>
    <fill>
      <patternFill patternType="solid">
        <fgColor rgb="FFFFD7C4"/>
        <bgColor indexed="64"/>
      </patternFill>
    </fill>
    <fill>
      <patternFill patternType="solid">
        <fgColor rgb="FFFFE699"/>
        <bgColor indexed="64"/>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theme="1" tint="-0.249977111117893"/>
        <bgColor indexed="64"/>
      </patternFill>
    </fill>
  </fills>
  <borders count="16">
    <border>
      <left/>
      <right/>
      <top/>
      <bottom/>
      <diagonal/>
    </border>
    <border>
      <left style="thin">
        <color auto="1"/>
      </left>
      <right style="thin">
        <color auto="1"/>
      </right>
      <top style="thin">
        <color auto="1"/>
      </top>
      <bottom style="thin">
        <color indexed="64"/>
      </bottom>
      <diagonal/>
    </border>
    <border>
      <left style="medium">
        <color indexed="64"/>
      </left>
      <right style="thin">
        <color auto="1"/>
      </right>
      <top style="medium">
        <color indexed="64"/>
      </top>
      <bottom style="thin">
        <color indexed="64"/>
      </bottom>
      <diagonal/>
    </border>
    <border>
      <left style="medium">
        <color indexed="64"/>
      </left>
      <right style="thin">
        <color auto="1"/>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style="thin">
        <color auto="1"/>
      </right>
      <top style="medium">
        <color indexed="64"/>
      </top>
      <bottom style="thin">
        <color indexed="64"/>
      </bottom>
      <diagonal/>
    </border>
    <border>
      <left/>
      <right/>
      <top/>
      <bottom style="dashed">
        <color theme="0" tint="-0.34998626667073579"/>
      </bottom>
      <diagonal/>
    </border>
    <border>
      <left/>
      <right/>
      <top style="dashed">
        <color theme="0" tint="-0.34998626667073579"/>
      </top>
      <bottom style="dashed">
        <color theme="0" tint="-0.34998626667073579"/>
      </bottom>
      <diagonal/>
    </border>
    <border>
      <left/>
      <right/>
      <top style="dashed">
        <color theme="0" tint="-0.34998626667073579"/>
      </top>
      <bottom/>
      <diagonal/>
    </border>
    <border>
      <left/>
      <right/>
      <top/>
      <bottom style="dashed">
        <color theme="0" tint="-0.499984740745262"/>
      </bottom>
      <diagonal/>
    </border>
    <border>
      <left/>
      <right/>
      <top style="dashed">
        <color theme="0" tint="-0.499984740745262"/>
      </top>
      <bottom style="dashed">
        <color theme="0" tint="-0.499984740745262"/>
      </bottom>
      <diagonal/>
    </border>
    <border>
      <left/>
      <right/>
      <top style="dashed">
        <color theme="0" tint="-0.499984740745262"/>
      </top>
      <bottom/>
      <diagonal/>
    </border>
    <border>
      <left/>
      <right/>
      <top/>
      <bottom style="thin">
        <color theme="1"/>
      </bottom>
      <diagonal/>
    </border>
    <border>
      <left style="medium">
        <color indexed="64"/>
      </left>
      <right style="thin">
        <color auto="1"/>
      </right>
      <top style="thin">
        <color indexed="64"/>
      </top>
      <bottom/>
      <diagonal/>
    </border>
    <border>
      <left style="thin">
        <color auto="1"/>
      </left>
      <right style="thin">
        <color auto="1"/>
      </right>
      <top style="thin">
        <color auto="1"/>
      </top>
      <bottom/>
      <diagonal/>
    </border>
  </borders>
  <cellStyleXfs count="2">
    <xf numFmtId="0" fontId="0" fillId="0" borderId="0"/>
    <xf numFmtId="0" fontId="9" fillId="0" borderId="0" applyNumberFormat="0" applyFont="0" applyFill="0" applyBorder="0" applyAlignment="0" applyProtection="0"/>
  </cellStyleXfs>
  <cellXfs count="125">
    <xf numFmtId="0" fontId="0" fillId="0" borderId="0" xfId="0"/>
    <xf numFmtId="0" fontId="1" fillId="0" borderId="0" xfId="0" applyFont="1"/>
    <xf numFmtId="0" fontId="2" fillId="0" borderId="0" xfId="0" applyFont="1"/>
    <xf numFmtId="0" fontId="2" fillId="0" borderId="3" xfId="0" applyFont="1" applyBorder="1" applyAlignment="1">
      <alignment wrapText="1"/>
    </xf>
    <xf numFmtId="0" fontId="0" fillId="7" borderId="0" xfId="0" applyFill="1"/>
    <xf numFmtId="0" fontId="0" fillId="8" borderId="0" xfId="0" applyFill="1"/>
    <xf numFmtId="0" fontId="0" fillId="9" borderId="0" xfId="0" applyFill="1"/>
    <xf numFmtId="0" fontId="0" fillId="10" borderId="0" xfId="0" applyFill="1"/>
    <xf numFmtId="0" fontId="8" fillId="0" borderId="0" xfId="0" applyFont="1"/>
    <xf numFmtId="0" fontId="10" fillId="0" borderId="0" xfId="0" applyFont="1"/>
    <xf numFmtId="0" fontId="1" fillId="0" borderId="0" xfId="0" applyFont="1" applyAlignment="1">
      <alignment vertical="top"/>
    </xf>
    <xf numFmtId="0" fontId="3" fillId="0" borderId="0" xfId="0" applyFont="1" applyBorder="1" applyAlignment="1">
      <alignment horizontal="left" wrapText="1"/>
    </xf>
    <xf numFmtId="0" fontId="0" fillId="0" borderId="0" xfId="0" applyFont="1" applyBorder="1"/>
    <xf numFmtId="0" fontId="13" fillId="0" borderId="0" xfId="0" applyFont="1" applyBorder="1" applyAlignment="1">
      <alignment horizontal="left" wrapText="1"/>
    </xf>
    <xf numFmtId="0" fontId="3" fillId="0" borderId="0" xfId="0" applyFont="1" applyBorder="1" applyAlignment="1">
      <alignment horizontal="left"/>
    </xf>
    <xf numFmtId="0" fontId="3" fillId="0" borderId="0" xfId="0" applyFont="1" applyBorder="1"/>
    <xf numFmtId="0" fontId="3" fillId="0" borderId="0" xfId="0" applyFont="1" applyBorder="1" applyAlignment="1"/>
    <xf numFmtId="0" fontId="2" fillId="0" borderId="0" xfId="0" applyFont="1" applyBorder="1" applyAlignment="1">
      <alignment vertical="top"/>
    </xf>
    <xf numFmtId="0" fontId="2" fillId="0" borderId="0" xfId="0" applyFont="1" applyBorder="1" applyAlignment="1">
      <alignment vertical="top" wrapText="1"/>
    </xf>
    <xf numFmtId="0" fontId="2" fillId="0" borderId="7" xfId="0" applyFont="1" applyBorder="1" applyAlignment="1">
      <alignment vertical="top" wrapText="1"/>
    </xf>
    <xf numFmtId="0" fontId="11" fillId="4" borderId="7" xfId="0" applyFont="1" applyFill="1" applyBorder="1" applyAlignment="1">
      <alignment horizontal="center" vertical="center"/>
    </xf>
    <xf numFmtId="0" fontId="2" fillId="0" borderId="8" xfId="0" applyFont="1" applyBorder="1" applyAlignment="1">
      <alignment vertical="top" wrapText="1"/>
    </xf>
    <xf numFmtId="0" fontId="2" fillId="0" borderId="9" xfId="0" applyFont="1" applyBorder="1" applyAlignment="1">
      <alignment vertical="top" wrapText="1"/>
    </xf>
    <xf numFmtId="0" fontId="2" fillId="0" borderId="0" xfId="0" applyFont="1" applyAlignment="1">
      <alignment vertical="top"/>
    </xf>
    <xf numFmtId="0" fontId="2" fillId="0" borderId="10" xfId="0" applyFont="1" applyBorder="1" applyAlignment="1">
      <alignment vertical="top"/>
    </xf>
    <xf numFmtId="0" fontId="2" fillId="0" borderId="11" xfId="0" applyFont="1" applyBorder="1" applyAlignment="1">
      <alignment vertical="top"/>
    </xf>
    <xf numFmtId="0" fontId="2" fillId="0" borderId="12" xfId="0" applyFont="1" applyBorder="1" applyAlignment="1">
      <alignment vertical="top"/>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0" fillId="0" borderId="0" xfId="0" applyFont="1"/>
    <xf numFmtId="0" fontId="0" fillId="0" borderId="13" xfId="0" applyFont="1" applyBorder="1"/>
    <xf numFmtId="0" fontId="8" fillId="0" borderId="13" xfId="0" applyFont="1" applyBorder="1"/>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0" borderId="0" xfId="0" applyFont="1" applyBorder="1" applyAlignment="1" applyProtection="1">
      <alignment horizontal="left" vertical="top" wrapText="1"/>
      <protection locked="0"/>
    </xf>
    <xf numFmtId="0" fontId="2" fillId="0" borderId="10" xfId="0" applyFont="1" applyFill="1" applyBorder="1" applyAlignment="1" applyProtection="1">
      <alignment horizontal="left"/>
      <protection locked="0"/>
    </xf>
    <xf numFmtId="0" fontId="2" fillId="0" borderId="11" xfId="0" applyFont="1" applyFill="1" applyBorder="1" applyAlignment="1" applyProtection="1">
      <alignment horizontal="left"/>
      <protection locked="0"/>
    </xf>
    <xf numFmtId="0" fontId="2" fillId="0" borderId="12" xfId="0" applyFont="1" applyFill="1" applyBorder="1" applyAlignment="1" applyProtection="1">
      <alignment horizontal="left"/>
      <protection locked="0"/>
    </xf>
    <xf numFmtId="0" fontId="2"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vertical="center" wrapText="1"/>
      <protection locked="0"/>
    </xf>
    <xf numFmtId="0" fontId="2" fillId="3" borderId="5" xfId="0" applyFont="1" applyFill="1" applyBorder="1" applyAlignment="1" applyProtection="1">
      <alignment horizontal="center" vertical="center" wrapText="1"/>
      <protection locked="0"/>
    </xf>
    <xf numFmtId="0" fontId="15" fillId="0" borderId="0" xfId="0" applyFont="1" applyAlignment="1">
      <alignment wrapText="1"/>
    </xf>
    <xf numFmtId="0" fontId="6" fillId="0" borderId="0" xfId="0" applyFont="1" applyAlignment="1">
      <alignment wrapText="1"/>
    </xf>
    <xf numFmtId="0" fontId="12" fillId="11" borderId="0" xfId="0" applyFont="1" applyFill="1" applyAlignment="1">
      <alignment wrapText="1"/>
    </xf>
    <xf numFmtId="0" fontId="12" fillId="7" borderId="0" xfId="0" applyFont="1" applyFill="1" applyAlignment="1">
      <alignment wrapText="1"/>
    </xf>
    <xf numFmtId="0" fontId="12" fillId="8" borderId="0" xfId="0" applyFont="1" applyFill="1" applyAlignment="1">
      <alignment wrapText="1"/>
    </xf>
    <xf numFmtId="0" fontId="12" fillId="9" borderId="0" xfId="0" applyFont="1" applyFill="1" applyAlignment="1">
      <alignment wrapText="1"/>
    </xf>
    <xf numFmtId="0" fontId="3" fillId="13" borderId="0" xfId="0" applyFont="1" applyFill="1" applyBorder="1" applyAlignment="1">
      <alignment horizontal="left" wrapText="1"/>
    </xf>
    <xf numFmtId="0" fontId="3" fillId="13" borderId="0" xfId="0" applyFont="1" applyFill="1" applyBorder="1" applyAlignment="1">
      <alignment horizontal="left" vertical="center" textRotation="45"/>
    </xf>
    <xf numFmtId="0" fontId="3" fillId="12" borderId="0" xfId="0" applyFont="1" applyFill="1" applyBorder="1"/>
    <xf numFmtId="0" fontId="3" fillId="12" borderId="0" xfId="0" applyFont="1" applyFill="1" applyBorder="1" applyAlignment="1"/>
    <xf numFmtId="0" fontId="17" fillId="12" borderId="0" xfId="0" applyFont="1" applyFill="1" applyBorder="1"/>
    <xf numFmtId="0" fontId="4" fillId="0" borderId="3" xfId="0" applyFont="1" applyBorder="1" applyAlignment="1">
      <alignment vertical="center" wrapText="1"/>
    </xf>
    <xf numFmtId="0" fontId="2" fillId="0" borderId="10"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protection locked="0"/>
    </xf>
    <xf numFmtId="0" fontId="2" fillId="0" borderId="12"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protection locked="0"/>
    </xf>
    <xf numFmtId="0" fontId="0" fillId="0" borderId="0" xfId="0" applyFont="1" applyBorder="1" applyAlignment="1"/>
    <xf numFmtId="0" fontId="2" fillId="0" borderId="1" xfId="0" applyFont="1" applyBorder="1" applyAlignment="1">
      <alignment horizontal="left" textRotation="90" wrapText="1"/>
    </xf>
    <xf numFmtId="0" fontId="3" fillId="0" borderId="0" xfId="0" applyFont="1" applyBorder="1" applyAlignment="1">
      <alignment horizontal="left" textRotation="45" wrapText="1"/>
    </xf>
    <xf numFmtId="0" fontId="3" fillId="0" borderId="0" xfId="0" applyFont="1" applyBorder="1" applyAlignment="1">
      <alignment horizontal="left" textRotation="45"/>
    </xf>
    <xf numFmtId="0" fontId="12" fillId="4" borderId="7" xfId="0" applyFont="1" applyFill="1" applyBorder="1" applyAlignment="1">
      <alignment horizontal="center" vertical="center"/>
    </xf>
    <xf numFmtId="0" fontId="12" fillId="4" borderId="8" xfId="0" applyFont="1" applyFill="1" applyBorder="1" applyAlignment="1">
      <alignment horizontal="center" vertical="center"/>
    </xf>
    <xf numFmtId="0" fontId="11" fillId="4" borderId="8" xfId="0" applyFont="1" applyFill="1" applyBorder="1" applyAlignment="1">
      <alignment horizontal="center" vertical="center"/>
    </xf>
    <xf numFmtId="0" fontId="12" fillId="4" borderId="9" xfId="0" applyFont="1" applyFill="1" applyBorder="1" applyAlignment="1">
      <alignment horizontal="center" vertical="center"/>
    </xf>
    <xf numFmtId="0" fontId="11" fillId="4" borderId="9" xfId="0" applyFont="1" applyFill="1" applyBorder="1" applyAlignment="1">
      <alignment horizontal="center" vertical="center"/>
    </xf>
    <xf numFmtId="0" fontId="12" fillId="4" borderId="0" xfId="0" applyFont="1" applyFill="1" applyBorder="1" applyAlignment="1">
      <alignment horizontal="center" vertic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2" xfId="0" applyFont="1" applyFill="1" applyBorder="1" applyAlignment="1">
      <alignment horizontal="center" vertical="center"/>
    </xf>
    <xf numFmtId="0" fontId="6" fillId="4" borderId="0" xfId="0" applyFont="1" applyFill="1" applyAlignment="1">
      <alignment wrapText="1"/>
    </xf>
    <xf numFmtId="0" fontId="2" fillId="0" borderId="3" xfId="0" applyFont="1" applyBorder="1" applyAlignment="1">
      <alignment vertical="top" wrapText="1"/>
    </xf>
    <xf numFmtId="0" fontId="7" fillId="0" borderId="3" xfId="0" applyFont="1" applyFill="1" applyBorder="1" applyAlignment="1">
      <alignment vertical="top" wrapText="1"/>
    </xf>
    <xf numFmtId="0" fontId="3" fillId="0" borderId="3" xfId="0" applyFont="1" applyBorder="1" applyAlignment="1">
      <alignment vertical="top" wrapText="1"/>
    </xf>
    <xf numFmtId="0" fontId="3" fillId="0" borderId="3" xfId="0" applyFont="1" applyFill="1" applyBorder="1" applyAlignment="1">
      <alignment vertical="top" wrapText="1"/>
    </xf>
    <xf numFmtId="0" fontId="2" fillId="0" borderId="3" xfId="0" applyFont="1" applyFill="1" applyBorder="1" applyAlignment="1">
      <alignment vertical="top" wrapText="1"/>
    </xf>
    <xf numFmtId="0" fontId="2" fillId="0" borderId="4" xfId="0" applyFont="1" applyFill="1" applyBorder="1" applyAlignment="1">
      <alignment vertical="top" wrapText="1"/>
    </xf>
    <xf numFmtId="0" fontId="6" fillId="0" borderId="0" xfId="0" applyFont="1" applyAlignment="1">
      <alignment vertical="center" wrapText="1"/>
    </xf>
    <xf numFmtId="0" fontId="1" fillId="0" borderId="0" xfId="0" applyFont="1" applyAlignment="1">
      <alignment vertical="center"/>
    </xf>
    <xf numFmtId="0" fontId="6" fillId="0" borderId="2" xfId="0" applyFont="1" applyBorder="1" applyAlignment="1">
      <alignment vertical="center" wrapText="1"/>
    </xf>
    <xf numFmtId="0" fontId="11" fillId="0" borderId="0" xfId="0" applyFont="1" applyFill="1" applyBorder="1" applyAlignment="1">
      <alignment horizontal="center" vertical="center"/>
    </xf>
    <xf numFmtId="0" fontId="11" fillId="4" borderId="0" xfId="0" applyFont="1" applyFill="1" applyBorder="1" applyAlignment="1">
      <alignment horizontal="center" vertical="center"/>
    </xf>
    <xf numFmtId="0" fontId="2" fillId="0" borderId="0" xfId="0" applyFont="1" applyFill="1" applyBorder="1" applyAlignment="1" applyProtection="1">
      <alignment horizontal="left"/>
      <protection locked="0"/>
    </xf>
    <xf numFmtId="0" fontId="2" fillId="0" borderId="14" xfId="0" applyFont="1" applyFill="1" applyBorder="1" applyAlignment="1">
      <alignment vertical="top" wrapText="1"/>
    </xf>
    <xf numFmtId="0" fontId="2" fillId="3" borderId="15" xfId="0" applyFont="1" applyFill="1" applyBorder="1" applyAlignment="1" applyProtection="1">
      <alignment horizontal="center" vertical="center" wrapText="1"/>
      <protection locked="0"/>
    </xf>
    <xf numFmtId="0" fontId="2" fillId="2" borderId="1" xfId="0" applyFont="1" applyFill="1" applyBorder="1" applyAlignment="1" applyProtection="1">
      <alignment wrapText="1"/>
    </xf>
    <xf numFmtId="0" fontId="2" fillId="6" borderId="1" xfId="0" applyFont="1" applyFill="1" applyBorder="1" applyAlignment="1" applyProtection="1">
      <alignment horizontal="center" vertical="center" wrapText="1"/>
    </xf>
    <xf numFmtId="0" fontId="2" fillId="0" borderId="1" xfId="0" applyFont="1" applyBorder="1" applyAlignment="1" applyProtection="1">
      <alignment wrapText="1"/>
    </xf>
    <xf numFmtId="0" fontId="2" fillId="0" borderId="1" xfId="0" applyFont="1" applyFill="1" applyBorder="1" applyAlignment="1" applyProtection="1">
      <alignment wrapText="1"/>
    </xf>
    <xf numFmtId="0" fontId="2" fillId="5" borderId="1" xfId="0" applyFont="1" applyFill="1" applyBorder="1" applyAlignment="1" applyProtection="1">
      <alignment horizontal="center" vertical="center" wrapText="1"/>
    </xf>
    <xf numFmtId="0" fontId="2" fillId="0" borderId="1" xfId="0" applyFont="1" applyBorder="1" applyAlignment="1" applyProtection="1">
      <alignment horizontal="center" textRotation="90" wrapText="1"/>
    </xf>
    <xf numFmtId="0" fontId="2" fillId="0" borderId="1" xfId="0" applyFont="1" applyFill="1" applyBorder="1" applyAlignment="1" applyProtection="1">
      <alignment horizontal="center" wrapText="1"/>
    </xf>
    <xf numFmtId="0" fontId="2" fillId="6" borderId="1" xfId="0" applyFont="1" applyFill="1" applyBorder="1" applyAlignment="1" applyProtection="1">
      <alignment wrapText="1"/>
    </xf>
    <xf numFmtId="0" fontId="2" fillId="0" borderId="1" xfId="0" applyFont="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right" vertical="top" wrapText="1"/>
    </xf>
    <xf numFmtId="0" fontId="2" fillId="0" borderId="15" xfId="0" applyFont="1" applyBorder="1" applyAlignment="1" applyProtection="1">
      <alignment wrapText="1"/>
    </xf>
    <xf numFmtId="0" fontId="2" fillId="0" borderId="15" xfId="0" applyFont="1" applyFill="1" applyBorder="1" applyAlignment="1" applyProtection="1">
      <alignment horizontal="right" vertical="top" wrapText="1"/>
    </xf>
    <xf numFmtId="0" fontId="2" fillId="0" borderId="15" xfId="0" applyFont="1" applyFill="1" applyBorder="1" applyAlignment="1" applyProtection="1">
      <alignment wrapText="1"/>
    </xf>
    <xf numFmtId="0" fontId="2" fillId="0" borderId="5" xfId="0" applyFont="1" applyBorder="1" applyAlignment="1" applyProtection="1">
      <alignment wrapText="1"/>
    </xf>
    <xf numFmtId="0" fontId="2" fillId="0" borderId="5" xfId="0" applyFont="1" applyFill="1" applyBorder="1" applyAlignment="1" applyProtection="1">
      <alignment horizontal="right" vertical="top" wrapText="1"/>
    </xf>
    <xf numFmtId="0" fontId="2" fillId="0" borderId="5" xfId="0" applyFont="1" applyFill="1" applyBorder="1" applyAlignment="1" applyProtection="1">
      <alignment wrapText="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wrapText="1"/>
      <protection locked="0"/>
    </xf>
    <xf numFmtId="0" fontId="2" fillId="0" borderId="1" xfId="0" applyFont="1" applyFill="1" applyBorder="1" applyAlignment="1" applyProtection="1">
      <alignment wrapText="1"/>
      <protection locked="0"/>
    </xf>
    <xf numFmtId="0" fontId="2" fillId="0" borderId="1" xfId="0" applyFont="1" applyFill="1" applyBorder="1" applyAlignment="1" applyProtection="1">
      <alignment horizontal="right" vertical="top" wrapText="1"/>
      <protection locked="0"/>
    </xf>
    <xf numFmtId="0" fontId="2" fillId="0" borderId="15"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3" fillId="2" borderId="1" xfId="0" applyFont="1" applyFill="1" applyBorder="1" applyAlignment="1" applyProtection="1">
      <alignment wrapText="1"/>
    </xf>
    <xf numFmtId="0" fontId="2" fillId="0" borderId="1" xfId="0" applyFont="1" applyBorder="1" applyAlignment="1" applyProtection="1">
      <alignment wrapText="1"/>
    </xf>
    <xf numFmtId="0" fontId="7" fillId="0" borderId="0" xfId="0" applyFont="1" applyAlignment="1">
      <alignment vertical="top" wrapText="1"/>
    </xf>
    <xf numFmtId="0" fontId="6" fillId="0" borderId="0" xfId="0" applyFont="1" applyAlignment="1">
      <alignment vertical="center" wrapText="1"/>
    </xf>
    <xf numFmtId="0" fontId="14" fillId="0" borderId="0" xfId="0" applyFont="1" applyAlignment="1">
      <alignment vertical="top" wrapText="1"/>
    </xf>
    <xf numFmtId="0" fontId="1" fillId="0" borderId="0" xfId="0" applyFont="1" applyAlignment="1">
      <alignment vertical="top" wrapText="1"/>
    </xf>
    <xf numFmtId="0" fontId="6" fillId="0" borderId="0" xfId="0" applyFont="1" applyAlignment="1">
      <alignment vertical="top" wrapText="1"/>
    </xf>
    <xf numFmtId="0" fontId="3" fillId="2" borderId="1" xfId="0" applyFont="1" applyFill="1" applyBorder="1" applyAlignment="1" applyProtection="1">
      <alignment wrapText="1"/>
    </xf>
    <xf numFmtId="0" fontId="2" fillId="0" borderId="1" xfId="0" applyFont="1" applyBorder="1" applyAlignment="1" applyProtection="1">
      <alignment wrapText="1"/>
    </xf>
    <xf numFmtId="0" fontId="2" fillId="2" borderId="1" xfId="0" applyFont="1" applyFill="1" applyBorder="1" applyAlignment="1" applyProtection="1">
      <alignment wrapText="1"/>
    </xf>
    <xf numFmtId="0" fontId="3" fillId="0" borderId="1" xfId="0" applyFont="1" applyFill="1" applyBorder="1" applyAlignment="1" applyProtection="1">
      <alignment wrapText="1"/>
    </xf>
    <xf numFmtId="0" fontId="2" fillId="0" borderId="6" xfId="0" applyFont="1" applyBorder="1" applyAlignment="1">
      <alignment horizontal="center" wrapText="1"/>
    </xf>
    <xf numFmtId="0" fontId="2" fillId="2" borderId="1" xfId="0" applyFont="1" applyFill="1" applyBorder="1" applyAlignment="1">
      <alignment wrapText="1"/>
    </xf>
  </cellXfs>
  <cellStyles count="2">
    <cellStyle name="Link" xfId="1" builtinId="8" customBuiltin="1"/>
    <cellStyle name="Standard" xfId="0" builtinId="0"/>
  </cellStyles>
  <dxfs count="11">
    <dxf>
      <font>
        <b val="0"/>
        <i val="0"/>
        <strike val="0"/>
        <condense val="0"/>
        <extend val="0"/>
        <outline val="0"/>
        <shadow val="0"/>
        <u val="none"/>
        <vertAlign val="baseline"/>
        <sz val="11"/>
        <color theme="1"/>
        <name val="Wingdings"/>
        <scheme val="none"/>
      </font>
    </dxf>
    <dxf>
      <font>
        <b/>
      </font>
    </dxf>
    <dxf>
      <font>
        <b val="0"/>
        <i val="0"/>
        <strike val="0"/>
        <condense val="0"/>
        <extend val="0"/>
        <outline val="0"/>
        <shadow val="0"/>
        <u val="none"/>
        <vertAlign val="baseline"/>
        <sz val="11"/>
        <color theme="1"/>
        <name val="Wingdings"/>
        <scheme val="none"/>
      </font>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s>
  <tableStyles count="0" defaultTableStyle="TableStyleMedium2" defaultPivotStyle="PivotStyleLight16"/>
  <colors>
    <mruColors>
      <color rgb="FFFFE699"/>
      <color rgb="FFFF8951"/>
      <color rgb="FF00B0F0"/>
      <color rgb="FF00B050"/>
      <color rgb="FFFFFF00"/>
      <color rgb="FFFF0000"/>
      <color rgb="FF95C11F"/>
      <color rgb="FFFFD7C4"/>
      <color rgb="FFDFFBF3"/>
      <color rgb="FF8787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10.sv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svg"/><Relationship Id="rId1" Type="http://schemas.openxmlformats.org/officeDocument/2006/relationships/image" Target="../media/image3.png"/><Relationship Id="rId6" Type="http://schemas.openxmlformats.org/officeDocument/2006/relationships/image" Target="../media/image8.svg"/><Relationship Id="rId5" Type="http://schemas.openxmlformats.org/officeDocument/2006/relationships/image" Target="../media/image7.png"/><Relationship Id="rId4" Type="http://schemas.openxmlformats.org/officeDocument/2006/relationships/image" Target="../media/image6.sv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276225</xdr:colOff>
      <xdr:row>0</xdr:row>
      <xdr:rowOff>142875</xdr:rowOff>
    </xdr:from>
    <xdr:to>
      <xdr:col>4</xdr:col>
      <xdr:colOff>523875</xdr:colOff>
      <xdr:row>2</xdr:row>
      <xdr:rowOff>28575</xdr:rowOff>
    </xdr:to>
    <xdr:pic>
      <xdr:nvPicPr>
        <xdr:cNvPr id="3" name="Grafik 2" descr="Abzeichen Tick1">
          <a:extLst>
            <a:ext uri="{FF2B5EF4-FFF2-40B4-BE49-F238E27FC236}">
              <a16:creationId xmlns:a16="http://schemas.microsoft.com/office/drawing/2014/main" id="{BD8027EC-6459-4202-82FC-04AD571D16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933575" y="142875"/>
          <a:ext cx="247650" cy="247650"/>
        </a:xfrm>
        <a:prstGeom prst="rect">
          <a:avLst/>
        </a:prstGeom>
      </xdr:spPr>
    </xdr:pic>
    <xdr:clientData/>
  </xdr:twoCellAnchor>
  <xdr:twoCellAnchor editAs="oneCell">
    <xdr:from>
      <xdr:col>4</xdr:col>
      <xdr:colOff>276225</xdr:colOff>
      <xdr:row>2</xdr:row>
      <xdr:rowOff>142875</xdr:rowOff>
    </xdr:from>
    <xdr:to>
      <xdr:col>4</xdr:col>
      <xdr:colOff>523875</xdr:colOff>
      <xdr:row>4</xdr:row>
      <xdr:rowOff>28575</xdr:rowOff>
    </xdr:to>
    <xdr:pic>
      <xdr:nvPicPr>
        <xdr:cNvPr id="5" name="Grafik 4" descr="Marke Kreuz">
          <a:extLst>
            <a:ext uri="{FF2B5EF4-FFF2-40B4-BE49-F238E27FC236}">
              <a16:creationId xmlns:a16="http://schemas.microsoft.com/office/drawing/2014/main" id="{77238C31-5C21-489F-AAD5-8D2CAEB41D8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933575" y="323850"/>
          <a:ext cx="247650" cy="247650"/>
        </a:xfrm>
        <a:prstGeom prst="rect">
          <a:avLst/>
        </a:prstGeom>
      </xdr:spPr>
    </xdr:pic>
    <xdr:clientData/>
  </xdr:twoCellAnchor>
  <xdr:twoCellAnchor editAs="oneCell">
    <xdr:from>
      <xdr:col>4</xdr:col>
      <xdr:colOff>276225</xdr:colOff>
      <xdr:row>4</xdr:row>
      <xdr:rowOff>152400</xdr:rowOff>
    </xdr:from>
    <xdr:to>
      <xdr:col>4</xdr:col>
      <xdr:colOff>485775</xdr:colOff>
      <xdr:row>6</xdr:row>
      <xdr:rowOff>0</xdr:rowOff>
    </xdr:to>
    <xdr:pic>
      <xdr:nvPicPr>
        <xdr:cNvPr id="7" name="Grafik 6" descr="Bleistift">
          <a:extLst>
            <a:ext uri="{FF2B5EF4-FFF2-40B4-BE49-F238E27FC236}">
              <a16:creationId xmlns:a16="http://schemas.microsoft.com/office/drawing/2014/main" id="{8B7842E2-34AC-49B6-AFF8-EC629DD0163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933575" y="514350"/>
          <a:ext cx="209550" cy="209550"/>
        </a:xfrm>
        <a:prstGeom prst="rect">
          <a:avLst/>
        </a:prstGeom>
      </xdr:spPr>
    </xdr:pic>
    <xdr:clientData/>
  </xdr:twoCellAnchor>
  <xdr:twoCellAnchor editAs="oneCell">
    <xdr:from>
      <xdr:col>4</xdr:col>
      <xdr:colOff>358140</xdr:colOff>
      <xdr:row>6</xdr:row>
      <xdr:rowOff>0</xdr:rowOff>
    </xdr:from>
    <xdr:to>
      <xdr:col>4</xdr:col>
      <xdr:colOff>567690</xdr:colOff>
      <xdr:row>7</xdr:row>
      <xdr:rowOff>30480</xdr:rowOff>
    </xdr:to>
    <xdr:pic>
      <xdr:nvPicPr>
        <xdr:cNvPr id="8" name="Grafik 7" descr="Bleistift">
          <a:extLst>
            <a:ext uri="{FF2B5EF4-FFF2-40B4-BE49-F238E27FC236}">
              <a16:creationId xmlns:a16="http://schemas.microsoft.com/office/drawing/2014/main" id="{20404A26-2B79-4192-9440-52EE51181CF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672840" y="914400"/>
          <a:ext cx="209550" cy="213360"/>
        </a:xfrm>
        <a:prstGeom prst="rect">
          <a:avLst/>
        </a:prstGeom>
      </xdr:spPr>
    </xdr:pic>
    <xdr:clientData/>
  </xdr:twoCellAnchor>
  <xdr:twoCellAnchor editAs="oneCell">
    <xdr:from>
      <xdr:col>4</xdr:col>
      <xdr:colOff>270510</xdr:colOff>
      <xdr:row>1</xdr:row>
      <xdr:rowOff>175259</xdr:rowOff>
    </xdr:from>
    <xdr:to>
      <xdr:col>4</xdr:col>
      <xdr:colOff>508635</xdr:colOff>
      <xdr:row>3</xdr:row>
      <xdr:rowOff>51434</xdr:rowOff>
    </xdr:to>
    <xdr:pic>
      <xdr:nvPicPr>
        <xdr:cNvPr id="10" name="Grafik 9" descr="Uhr">
          <a:extLst>
            <a:ext uri="{FF2B5EF4-FFF2-40B4-BE49-F238E27FC236}">
              <a16:creationId xmlns:a16="http://schemas.microsoft.com/office/drawing/2014/main" id="{7BA09674-0C10-46AA-A66D-65F3A0B2863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3585210" y="723899"/>
          <a:ext cx="238125" cy="24193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bldropdownHK" displayName="tbldropdownHK" ref="B1:F4" totalsRowShown="0">
  <autoFilter ref="B1:F4" xr:uid="{00000000-0009-0000-0100-000003000000}"/>
  <sortState xmlns:xlrd2="http://schemas.microsoft.com/office/spreadsheetml/2017/richdata2" ref="B2:E4">
    <sortCondition ref="B2"/>
  </sortState>
  <tableColumns count="5">
    <tableColumn id="1" xr3:uid="{00000000-0010-0000-0000-000001000000}" name="Beschreibung"/>
    <tableColumn id="3" xr3:uid="{00000000-0010-0000-0000-000003000000}" name="Windings" dataDxfId="2"/>
    <tableColumn id="4" xr3:uid="{00000000-0010-0000-0000-000004000000}" name="Zeichen"/>
    <tableColumn id="2" xr3:uid="{00000000-0010-0000-0000-000002000000}" name="Test"/>
    <tableColumn id="5" xr3:uid="{00000000-0010-0000-0000-000005000000}" name="RGB"/>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bldropdownHKBaStart" displayName="tbldropdownHKBaStart" ref="B5:F7" totalsRowShown="0" headerRowDxfId="1">
  <autoFilter ref="B5:F7" xr:uid="{00000000-0009-0000-0100-000006000000}">
    <filterColumn colId="0" hiddenButton="1"/>
    <filterColumn colId="1" hiddenButton="1"/>
    <filterColumn colId="2" hiddenButton="1"/>
    <filterColumn colId="3" hiddenButton="1"/>
  </autoFilter>
  <tableColumns count="5">
    <tableColumn id="1" xr3:uid="{00000000-0010-0000-0100-000001000000}" name="Beschreibung"/>
    <tableColumn id="2" xr3:uid="{00000000-0010-0000-0100-000002000000}" name="Windings" dataDxfId="0"/>
    <tableColumn id="3" xr3:uid="{00000000-0010-0000-0100-000003000000}" name="Zeichen"/>
    <tableColumn id="4" xr3:uid="{00000000-0010-0000-0100-000004000000}" name="Test"/>
    <tableColumn id="5" xr3:uid="{00000000-0010-0000-0100-000005000000}" name="RGB"/>
  </tableColumns>
  <tableStyleInfo showFirstColumn="0" showLastColumn="0" showRowStripes="0" showColumnStripes="0"/>
</table>
</file>

<file path=xl/theme/theme1.xml><?xml version="1.0" encoding="utf-8"?>
<a:theme xmlns:a="http://schemas.openxmlformats.org/drawingml/2006/main" name="Office">
  <a:themeElements>
    <a:clrScheme name="SavoirSuisse">
      <a:dk1>
        <a:srgbClr val="878787"/>
      </a:dk1>
      <a:lt1>
        <a:sysClr val="window" lastClr="FFFFFF"/>
      </a:lt1>
      <a:dk2>
        <a:srgbClr val="95C11F"/>
      </a:dk2>
      <a:lt2>
        <a:srgbClr val="FFFFFF"/>
      </a:lt2>
      <a:accent1>
        <a:srgbClr val="95C11F"/>
      </a:accent1>
      <a:accent2>
        <a:srgbClr val="1E8568"/>
      </a:accent2>
      <a:accent3>
        <a:srgbClr val="3DD4B5"/>
      </a:accent3>
      <a:accent4>
        <a:srgbClr val="61E9C5"/>
      </a:accent4>
      <a:accent5>
        <a:srgbClr val="A7FFE4"/>
      </a:accent5>
      <a:accent6>
        <a:srgbClr val="DE4A00"/>
      </a:accent6>
      <a:hlink>
        <a:srgbClr val="434343"/>
      </a:hlink>
      <a:folHlink>
        <a:srgbClr val="434343"/>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87"/>
  <sheetViews>
    <sheetView showGridLines="0" showRowColHeaders="0" showZeros="0" view="pageLayout" topLeftCell="A21" zoomScale="75" zoomScaleNormal="100" zoomScalePageLayoutView="75" workbookViewId="0">
      <selection sqref="A1:C1"/>
    </sheetView>
  </sheetViews>
  <sheetFormatPr baseColWidth="10" defaultColWidth="0.33203125" defaultRowHeight="9.75" x14ac:dyDescent="0.25"/>
  <cols>
    <col min="1" max="1" width="3.53125" style="1" customWidth="1"/>
    <col min="2" max="2" width="100.53125" style="1" customWidth="1"/>
    <col min="3" max="3" width="14.33203125" style="1" customWidth="1"/>
    <col min="4" max="16384" width="0.33203125" style="1"/>
  </cols>
  <sheetData>
    <row r="1" spans="1:3" ht="60.6" customHeight="1" x14ac:dyDescent="0.25">
      <c r="A1" s="116" t="s">
        <v>229</v>
      </c>
      <c r="B1" s="116"/>
      <c r="C1" s="117"/>
    </row>
    <row r="2" spans="1:3" ht="40.25" customHeight="1" x14ac:dyDescent="0.25">
      <c r="A2" s="118" t="s">
        <v>168</v>
      </c>
      <c r="B2" s="118"/>
    </row>
    <row r="3" spans="1:3" ht="60.6" customHeight="1" x14ac:dyDescent="0.25">
      <c r="A3" s="118" t="s">
        <v>169</v>
      </c>
      <c r="B3" s="118"/>
    </row>
    <row r="4" spans="1:3" ht="162" customHeight="1" x14ac:dyDescent="0.25">
      <c r="A4" s="118" t="s">
        <v>228</v>
      </c>
      <c r="B4" s="118"/>
    </row>
    <row r="5" spans="1:3" ht="80.45" customHeight="1" x14ac:dyDescent="0.25">
      <c r="A5" s="118" t="s">
        <v>170</v>
      </c>
      <c r="B5" s="118"/>
    </row>
    <row r="6" spans="1:3" ht="40.25" customHeight="1" x14ac:dyDescent="0.25">
      <c r="A6" s="118" t="s">
        <v>171</v>
      </c>
      <c r="B6" s="118"/>
    </row>
    <row r="7" spans="1:3" ht="40.25" customHeight="1" x14ac:dyDescent="0.25">
      <c r="A7" s="114" t="s">
        <v>227</v>
      </c>
      <c r="B7" s="114"/>
    </row>
    <row r="8" spans="1:3" s="82" customFormat="1" ht="20.45" customHeight="1" x14ac:dyDescent="0.45">
      <c r="A8" s="115" t="s">
        <v>179</v>
      </c>
      <c r="B8" s="115"/>
    </row>
    <row r="9" spans="1:3" ht="12.75" x14ac:dyDescent="0.35">
      <c r="A9" s="50" t="s">
        <v>117</v>
      </c>
      <c r="B9" s="81" t="s">
        <v>174</v>
      </c>
    </row>
    <row r="10" spans="1:3" ht="12.75" x14ac:dyDescent="0.35">
      <c r="A10" s="48" t="s">
        <v>119</v>
      </c>
      <c r="B10" s="81" t="s">
        <v>175</v>
      </c>
    </row>
    <row r="11" spans="1:3" ht="12.75" x14ac:dyDescent="0.35">
      <c r="A11" s="49" t="s">
        <v>118</v>
      </c>
      <c r="B11" s="81" t="s">
        <v>176</v>
      </c>
    </row>
    <row r="12" spans="1:3" ht="12.75" x14ac:dyDescent="0.35">
      <c r="A12" s="47" t="s">
        <v>121</v>
      </c>
      <c r="B12" s="81" t="s">
        <v>177</v>
      </c>
    </row>
    <row r="13" spans="1:3" ht="13.25" customHeight="1" x14ac:dyDescent="0.3">
      <c r="A13" s="74"/>
      <c r="B13" s="81" t="s">
        <v>178</v>
      </c>
    </row>
    <row r="14" spans="1:3" ht="12.4" x14ac:dyDescent="0.3">
      <c r="A14" s="46"/>
      <c r="B14" s="46"/>
    </row>
    <row r="15" spans="1:3" ht="12.4" x14ac:dyDescent="0.3">
      <c r="A15" s="46"/>
      <c r="B15" s="46"/>
    </row>
    <row r="16" spans="1:3" ht="12.4" x14ac:dyDescent="0.3">
      <c r="A16" s="46"/>
      <c r="B16" s="46"/>
    </row>
    <row r="17" spans="1:2" ht="12.4" x14ac:dyDescent="0.3">
      <c r="A17" s="46"/>
      <c r="B17" s="46"/>
    </row>
    <row r="18" spans="1:2" ht="12.4" x14ac:dyDescent="0.3">
      <c r="A18" s="46"/>
      <c r="B18" s="46"/>
    </row>
    <row r="19" spans="1:2" ht="12.4" x14ac:dyDescent="0.3">
      <c r="A19" s="46"/>
      <c r="B19" s="46"/>
    </row>
    <row r="20" spans="1:2" ht="12.4" x14ac:dyDescent="0.3">
      <c r="A20" s="46"/>
      <c r="B20" s="46"/>
    </row>
    <row r="21" spans="1:2" ht="12.4" x14ac:dyDescent="0.3">
      <c r="A21" s="46"/>
      <c r="B21" s="46"/>
    </row>
    <row r="22" spans="1:2" ht="12.4" x14ac:dyDescent="0.3">
      <c r="A22" s="46"/>
      <c r="B22" s="46"/>
    </row>
    <row r="23" spans="1:2" ht="12.4" x14ac:dyDescent="0.3">
      <c r="A23" s="46"/>
      <c r="B23" s="46"/>
    </row>
    <row r="24" spans="1:2" ht="12.4" x14ac:dyDescent="0.3">
      <c r="A24" s="46"/>
      <c r="B24" s="46"/>
    </row>
    <row r="25" spans="1:2" ht="12.4" x14ac:dyDescent="0.3">
      <c r="A25" s="46"/>
      <c r="B25" s="46"/>
    </row>
    <row r="26" spans="1:2" ht="12.4" x14ac:dyDescent="0.3">
      <c r="A26" s="46"/>
      <c r="B26" s="46"/>
    </row>
    <row r="27" spans="1:2" ht="12.4" x14ac:dyDescent="0.3">
      <c r="A27" s="46"/>
      <c r="B27" s="46"/>
    </row>
    <row r="28" spans="1:2" ht="12.4" x14ac:dyDescent="0.3">
      <c r="A28" s="46"/>
      <c r="B28" s="46"/>
    </row>
    <row r="29" spans="1:2" ht="12.4" x14ac:dyDescent="0.3">
      <c r="A29" s="46"/>
      <c r="B29" s="46"/>
    </row>
    <row r="30" spans="1:2" ht="12.4" x14ac:dyDescent="0.3">
      <c r="A30" s="46"/>
      <c r="B30" s="46"/>
    </row>
    <row r="31" spans="1:2" ht="12.4" x14ac:dyDescent="0.3">
      <c r="A31" s="46"/>
      <c r="B31" s="46"/>
    </row>
    <row r="32" spans="1:2" ht="12.4" x14ac:dyDescent="0.3">
      <c r="A32" s="46"/>
      <c r="B32" s="46"/>
    </row>
    <row r="33" spans="1:2" ht="12.4" x14ac:dyDescent="0.3">
      <c r="A33" s="46"/>
      <c r="B33" s="46"/>
    </row>
    <row r="34" spans="1:2" ht="12.4" x14ac:dyDescent="0.3">
      <c r="A34" s="46"/>
      <c r="B34" s="46"/>
    </row>
    <row r="35" spans="1:2" ht="12.4" x14ac:dyDescent="0.3">
      <c r="A35" s="46"/>
      <c r="B35" s="46"/>
    </row>
    <row r="36" spans="1:2" ht="12.4" x14ac:dyDescent="0.3">
      <c r="A36" s="46"/>
      <c r="B36" s="46"/>
    </row>
    <row r="37" spans="1:2" ht="12.4" x14ac:dyDescent="0.3">
      <c r="A37" s="46"/>
      <c r="B37" s="46"/>
    </row>
    <row r="38" spans="1:2" ht="12.4" x14ac:dyDescent="0.3">
      <c r="A38" s="46"/>
      <c r="B38" s="46"/>
    </row>
    <row r="39" spans="1:2" ht="12.4" x14ac:dyDescent="0.3">
      <c r="A39" s="46"/>
      <c r="B39" s="46"/>
    </row>
    <row r="40" spans="1:2" ht="12.4" x14ac:dyDescent="0.3">
      <c r="A40" s="46"/>
      <c r="B40" s="46"/>
    </row>
    <row r="41" spans="1:2" ht="12.4" x14ac:dyDescent="0.3">
      <c r="A41" s="46"/>
      <c r="B41" s="46"/>
    </row>
    <row r="42" spans="1:2" ht="12.4" x14ac:dyDescent="0.3">
      <c r="A42" s="46"/>
      <c r="B42" s="46"/>
    </row>
    <row r="43" spans="1:2" ht="12.4" x14ac:dyDescent="0.3">
      <c r="A43" s="46"/>
      <c r="B43" s="46"/>
    </row>
    <row r="44" spans="1:2" ht="12.4" x14ac:dyDescent="0.3">
      <c r="A44" s="46"/>
      <c r="B44" s="46"/>
    </row>
    <row r="45" spans="1:2" ht="12.4" x14ac:dyDescent="0.3">
      <c r="A45" s="46"/>
      <c r="B45" s="46"/>
    </row>
    <row r="46" spans="1:2" ht="12.4" x14ac:dyDescent="0.3">
      <c r="A46" s="46"/>
      <c r="B46" s="46"/>
    </row>
    <row r="47" spans="1:2" ht="12.4" x14ac:dyDescent="0.3">
      <c r="A47" s="46"/>
      <c r="B47" s="46"/>
    </row>
    <row r="48" spans="1:2" ht="12.4" x14ac:dyDescent="0.3">
      <c r="A48" s="46"/>
      <c r="B48" s="46"/>
    </row>
    <row r="49" spans="1:2" ht="12.4" x14ac:dyDescent="0.3">
      <c r="A49" s="46"/>
      <c r="B49" s="46"/>
    </row>
    <row r="50" spans="1:2" ht="12.4" x14ac:dyDescent="0.3">
      <c r="A50" s="46"/>
      <c r="B50" s="46"/>
    </row>
    <row r="51" spans="1:2" ht="12.4" x14ac:dyDescent="0.3">
      <c r="A51" s="46"/>
      <c r="B51" s="46"/>
    </row>
    <row r="52" spans="1:2" ht="12.4" x14ac:dyDescent="0.3">
      <c r="A52" s="46"/>
      <c r="B52" s="46"/>
    </row>
    <row r="53" spans="1:2" ht="12.4" x14ac:dyDescent="0.3">
      <c r="A53" s="46"/>
      <c r="B53" s="46"/>
    </row>
    <row r="54" spans="1:2" ht="12.4" x14ac:dyDescent="0.3">
      <c r="A54" s="46"/>
      <c r="B54" s="46"/>
    </row>
    <row r="55" spans="1:2" ht="12.4" x14ac:dyDescent="0.3">
      <c r="A55" s="46"/>
      <c r="B55" s="46"/>
    </row>
    <row r="56" spans="1:2" ht="12.4" x14ac:dyDescent="0.3">
      <c r="A56" s="46"/>
      <c r="B56" s="46"/>
    </row>
    <row r="57" spans="1:2" ht="12.4" x14ac:dyDescent="0.3">
      <c r="A57" s="46"/>
      <c r="B57" s="46"/>
    </row>
    <row r="58" spans="1:2" ht="12.4" x14ac:dyDescent="0.3">
      <c r="A58" s="46"/>
      <c r="B58" s="46"/>
    </row>
    <row r="59" spans="1:2" ht="12.4" x14ac:dyDescent="0.3">
      <c r="A59" s="46"/>
      <c r="B59" s="46"/>
    </row>
    <row r="60" spans="1:2" ht="12.4" x14ac:dyDescent="0.3">
      <c r="A60" s="46"/>
      <c r="B60" s="46"/>
    </row>
    <row r="61" spans="1:2" ht="12.4" x14ac:dyDescent="0.3">
      <c r="A61" s="46"/>
      <c r="B61" s="46"/>
    </row>
    <row r="62" spans="1:2" ht="12.4" x14ac:dyDescent="0.3">
      <c r="A62" s="46"/>
      <c r="B62" s="46"/>
    </row>
    <row r="63" spans="1:2" ht="12.4" x14ac:dyDescent="0.3">
      <c r="A63" s="46"/>
      <c r="B63" s="46"/>
    </row>
    <row r="64" spans="1:2" ht="12.4" x14ac:dyDescent="0.3">
      <c r="A64" s="46"/>
      <c r="B64" s="46"/>
    </row>
    <row r="65" spans="1:2" ht="12.4" x14ac:dyDescent="0.3">
      <c r="A65" s="46"/>
      <c r="B65" s="46"/>
    </row>
    <row r="66" spans="1:2" ht="12.4" x14ac:dyDescent="0.3">
      <c r="A66" s="45"/>
      <c r="B66" s="45"/>
    </row>
    <row r="67" spans="1:2" ht="12.4" x14ac:dyDescent="0.3">
      <c r="A67" s="45"/>
      <c r="B67" s="45"/>
    </row>
    <row r="68" spans="1:2" ht="12.4" x14ac:dyDescent="0.3">
      <c r="A68" s="45"/>
      <c r="B68" s="45"/>
    </row>
    <row r="69" spans="1:2" ht="12.4" x14ac:dyDescent="0.3">
      <c r="A69" s="45"/>
      <c r="B69" s="45"/>
    </row>
    <row r="70" spans="1:2" ht="12.4" x14ac:dyDescent="0.3">
      <c r="A70" s="45"/>
      <c r="B70" s="45"/>
    </row>
    <row r="71" spans="1:2" ht="12.4" x14ac:dyDescent="0.3">
      <c r="A71" s="45"/>
      <c r="B71" s="45"/>
    </row>
    <row r="72" spans="1:2" ht="12.4" x14ac:dyDescent="0.3">
      <c r="A72" s="45"/>
      <c r="B72" s="45"/>
    </row>
    <row r="73" spans="1:2" ht="12.4" x14ac:dyDescent="0.3">
      <c r="A73" s="45"/>
      <c r="B73" s="45"/>
    </row>
    <row r="74" spans="1:2" ht="12.4" x14ac:dyDescent="0.3">
      <c r="A74" s="45"/>
      <c r="B74" s="45"/>
    </row>
    <row r="75" spans="1:2" ht="12.4" x14ac:dyDescent="0.3">
      <c r="A75" s="45"/>
      <c r="B75" s="45"/>
    </row>
    <row r="76" spans="1:2" ht="12.4" x14ac:dyDescent="0.3">
      <c r="A76" s="45"/>
      <c r="B76" s="45"/>
    </row>
    <row r="77" spans="1:2" ht="12.4" x14ac:dyDescent="0.3">
      <c r="A77" s="45"/>
      <c r="B77" s="45"/>
    </row>
    <row r="78" spans="1:2" ht="12.4" x14ac:dyDescent="0.3">
      <c r="A78" s="45"/>
      <c r="B78" s="45"/>
    </row>
    <row r="79" spans="1:2" ht="12.4" x14ac:dyDescent="0.3">
      <c r="A79" s="45"/>
      <c r="B79" s="45"/>
    </row>
    <row r="80" spans="1:2" ht="12.4" x14ac:dyDescent="0.3">
      <c r="A80" s="45"/>
      <c r="B80" s="45"/>
    </row>
    <row r="81" spans="1:2" ht="12.4" x14ac:dyDescent="0.3">
      <c r="A81" s="45"/>
      <c r="B81" s="45"/>
    </row>
    <row r="82" spans="1:2" ht="12.4" x14ac:dyDescent="0.3">
      <c r="A82" s="45"/>
      <c r="B82" s="45"/>
    </row>
    <row r="83" spans="1:2" ht="12.4" x14ac:dyDescent="0.3">
      <c r="A83" s="45"/>
      <c r="B83" s="45"/>
    </row>
    <row r="84" spans="1:2" ht="12.4" x14ac:dyDescent="0.3">
      <c r="A84" s="45"/>
      <c r="B84" s="45"/>
    </row>
    <row r="85" spans="1:2" ht="12.4" x14ac:dyDescent="0.3">
      <c r="A85" s="45"/>
      <c r="B85" s="45"/>
    </row>
    <row r="86" spans="1:2" ht="12.4" x14ac:dyDescent="0.3">
      <c r="A86" s="45"/>
      <c r="B86" s="45"/>
    </row>
    <row r="87" spans="1:2" ht="12.4" x14ac:dyDescent="0.3">
      <c r="A87" s="45"/>
      <c r="B87" s="45"/>
    </row>
  </sheetData>
  <sheetProtection sheet="1" objects="1" scenarios="1"/>
  <mergeCells count="8">
    <mergeCell ref="A7:B7"/>
    <mergeCell ref="A8:B8"/>
    <mergeCell ref="A1:C1"/>
    <mergeCell ref="A2:B2"/>
    <mergeCell ref="A3:B3"/>
    <mergeCell ref="A4:B4"/>
    <mergeCell ref="A5:B5"/>
    <mergeCell ref="A6:B6"/>
  </mergeCells>
  <pageMargins left="0.70866141732283472" right="0.70866141732283472" top="1.1023622047244095" bottom="0.51181102362204722" header="0.31496062992125984" footer="0.31496062992125984"/>
  <pageSetup paperSize="9" scale="70" fitToHeight="0" orientation="portrait" r:id="rId1"/>
  <headerFooter differentFirst="1" scaleWithDoc="0">
    <oddHeader>&amp;L&amp;G&amp;R&amp;G</oddHeader>
    <oddFooter>&amp;R&amp;"Verdana,Standard"&amp;8© SAVOIRSOCIAL, Olten, 31.08.2020</oddFooter>
    <firstHeader>&amp;L&amp;G&amp;R&amp;G</firstHeader>
    <firstFooter>&amp;R&amp;"Verdana,Standard"&amp;8© SAVOIRSOCIAL, Olten, 18. März 2021</first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I180"/>
  <sheetViews>
    <sheetView showGridLines="0" showRowColHeaders="0" showZeros="0" tabSelected="1" view="pageLayout" topLeftCell="A65" zoomScaleNormal="100" workbookViewId="0">
      <selection activeCell="B5" sqref="B5"/>
    </sheetView>
  </sheetViews>
  <sheetFormatPr baseColWidth="10" defaultColWidth="2.46484375" defaultRowHeight="9.75" x14ac:dyDescent="0.25"/>
  <cols>
    <col min="1" max="1" width="55.6640625" style="1" customWidth="1"/>
    <col min="2" max="3" width="5.33203125" style="2" customWidth="1"/>
    <col min="4" max="5" width="4" style="2" customWidth="1"/>
    <col min="6" max="7" width="5.33203125" style="2" customWidth="1"/>
    <col min="8" max="9" width="4" style="2" customWidth="1"/>
    <col min="10" max="16384" width="2.46484375" style="1"/>
  </cols>
  <sheetData>
    <row r="1" spans="1:9" ht="45.6" customHeight="1" x14ac:dyDescent="0.25">
      <c r="A1" s="83" t="s">
        <v>230</v>
      </c>
      <c r="B1" s="123" t="s">
        <v>3</v>
      </c>
      <c r="C1" s="123"/>
      <c r="D1" s="123"/>
      <c r="E1" s="123"/>
      <c r="F1" s="123" t="s">
        <v>4</v>
      </c>
      <c r="G1" s="123"/>
      <c r="H1" s="123"/>
      <c r="I1" s="123"/>
    </row>
    <row r="2" spans="1:9" ht="87" customHeight="1" x14ac:dyDescent="0.25">
      <c r="A2" s="56" t="s">
        <v>172</v>
      </c>
      <c r="B2" s="62" t="s">
        <v>152</v>
      </c>
      <c r="C2" s="62" t="s">
        <v>153</v>
      </c>
      <c r="D2" s="62" t="s">
        <v>21</v>
      </c>
      <c r="E2" s="62" t="s">
        <v>123</v>
      </c>
      <c r="F2" s="62" t="s">
        <v>152</v>
      </c>
      <c r="G2" s="62" t="s">
        <v>153</v>
      </c>
      <c r="H2" s="62" t="s">
        <v>21</v>
      </c>
      <c r="I2" s="62" t="s">
        <v>123</v>
      </c>
    </row>
    <row r="3" spans="1:9" ht="12.4" x14ac:dyDescent="0.25">
      <c r="A3" s="76" t="s">
        <v>14</v>
      </c>
      <c r="B3" s="124"/>
      <c r="C3" s="124"/>
      <c r="D3" s="124"/>
      <c r="E3" s="124"/>
      <c r="F3" s="124"/>
      <c r="G3" s="124"/>
      <c r="H3" s="124"/>
      <c r="I3" s="124"/>
    </row>
    <row r="4" spans="1:9" ht="10.8" customHeight="1" x14ac:dyDescent="0.25">
      <c r="A4" s="77" t="s">
        <v>0</v>
      </c>
      <c r="B4" s="89"/>
      <c r="C4" s="89"/>
      <c r="D4" s="90">
        <v>20</v>
      </c>
      <c r="E4" s="91"/>
      <c r="F4" s="89"/>
      <c r="G4" s="89"/>
      <c r="H4" s="90">
        <v>40</v>
      </c>
      <c r="I4" s="91"/>
    </row>
    <row r="5" spans="1:9" ht="21.2" customHeight="1" x14ac:dyDescent="0.25">
      <c r="A5" s="75" t="s">
        <v>157</v>
      </c>
      <c r="B5" s="40"/>
      <c r="C5" s="40"/>
      <c r="D5" s="92"/>
      <c r="E5" s="89"/>
      <c r="F5" s="40"/>
      <c r="G5" s="40"/>
      <c r="H5" s="92"/>
      <c r="I5" s="91"/>
    </row>
    <row r="6" spans="1:9" x14ac:dyDescent="0.25">
      <c r="A6" s="75" t="s">
        <v>1</v>
      </c>
      <c r="B6" s="41"/>
      <c r="C6" s="41"/>
      <c r="D6" s="92"/>
      <c r="E6" s="89"/>
      <c r="F6" s="40"/>
      <c r="G6" s="40"/>
      <c r="H6" s="92"/>
      <c r="I6" s="91"/>
    </row>
    <row r="7" spans="1:9" ht="19.5" x14ac:dyDescent="0.25">
      <c r="A7" s="75" t="s">
        <v>5</v>
      </c>
      <c r="B7" s="40"/>
      <c r="C7" s="40"/>
      <c r="D7" s="92"/>
      <c r="E7" s="89"/>
      <c r="F7" s="40"/>
      <c r="G7" s="40"/>
      <c r="H7" s="92"/>
      <c r="I7" s="91"/>
    </row>
    <row r="8" spans="1:9" ht="21.2" customHeight="1" x14ac:dyDescent="0.25">
      <c r="A8" s="75" t="s">
        <v>6</v>
      </c>
      <c r="B8" s="40"/>
      <c r="C8" s="40"/>
      <c r="D8" s="92"/>
      <c r="E8" s="89"/>
      <c r="F8" s="40"/>
      <c r="G8" s="40"/>
      <c r="H8" s="92"/>
      <c r="I8" s="91"/>
    </row>
    <row r="9" spans="1:9" ht="19.5" x14ac:dyDescent="0.25">
      <c r="A9" s="75" t="s">
        <v>146</v>
      </c>
      <c r="B9" s="40"/>
      <c r="C9" s="40"/>
      <c r="D9" s="92"/>
      <c r="E9" s="89"/>
      <c r="F9" s="40"/>
      <c r="G9" s="40"/>
      <c r="H9" s="92"/>
      <c r="I9" s="91"/>
    </row>
    <row r="10" spans="1:9" ht="21.2" customHeight="1" x14ac:dyDescent="0.25">
      <c r="A10" s="75" t="s">
        <v>7</v>
      </c>
      <c r="B10" s="40"/>
      <c r="C10" s="40"/>
      <c r="D10" s="92"/>
      <c r="E10" s="89"/>
      <c r="F10" s="40"/>
      <c r="G10" s="40"/>
      <c r="H10" s="92"/>
      <c r="I10" s="91"/>
    </row>
    <row r="11" spans="1:9" x14ac:dyDescent="0.25">
      <c r="A11" s="75" t="s">
        <v>158</v>
      </c>
      <c r="B11" s="40"/>
      <c r="C11" s="40"/>
      <c r="D11" s="92"/>
      <c r="E11" s="89"/>
      <c r="F11" s="40"/>
      <c r="G11" s="40"/>
      <c r="H11" s="92"/>
      <c r="I11" s="91"/>
    </row>
    <row r="12" spans="1:9" x14ac:dyDescent="0.25">
      <c r="A12" s="75" t="s">
        <v>8</v>
      </c>
      <c r="B12" s="40"/>
      <c r="C12" s="40"/>
      <c r="D12" s="92"/>
      <c r="E12" s="89"/>
      <c r="F12" s="40"/>
      <c r="G12" s="40"/>
      <c r="H12" s="92"/>
      <c r="I12" s="91"/>
    </row>
    <row r="13" spans="1:9" ht="10.8" customHeight="1" x14ac:dyDescent="0.25">
      <c r="A13" s="77" t="s">
        <v>115</v>
      </c>
      <c r="B13" s="89"/>
      <c r="C13" s="89"/>
      <c r="D13" s="91"/>
      <c r="E13" s="93" t="s">
        <v>220</v>
      </c>
      <c r="F13" s="89"/>
      <c r="G13" s="89"/>
      <c r="H13" s="90">
        <v>40</v>
      </c>
      <c r="I13" s="91"/>
    </row>
    <row r="14" spans="1:9" ht="19.5" x14ac:dyDescent="0.25">
      <c r="A14" s="75" t="s">
        <v>9</v>
      </c>
      <c r="B14" s="40"/>
      <c r="C14" s="40"/>
      <c r="D14" s="89"/>
      <c r="E14" s="89"/>
      <c r="F14" s="42"/>
      <c r="G14" s="42"/>
      <c r="H14" s="92"/>
      <c r="I14" s="91"/>
    </row>
    <row r="15" spans="1:9" x14ac:dyDescent="0.25">
      <c r="A15" s="75" t="s">
        <v>10</v>
      </c>
      <c r="B15" s="40"/>
      <c r="C15" s="40"/>
      <c r="D15" s="89"/>
      <c r="E15" s="89"/>
      <c r="F15" s="42"/>
      <c r="G15" s="42"/>
      <c r="H15" s="92"/>
      <c r="I15" s="91"/>
    </row>
    <row r="16" spans="1:9" x14ac:dyDescent="0.25">
      <c r="A16" s="75" t="s">
        <v>134</v>
      </c>
      <c r="B16" s="40"/>
      <c r="C16" s="40"/>
      <c r="D16" s="89"/>
      <c r="E16" s="89"/>
      <c r="F16" s="42"/>
      <c r="G16" s="42"/>
      <c r="H16" s="92"/>
      <c r="I16" s="91"/>
    </row>
    <row r="17" spans="1:9" ht="19.5" x14ac:dyDescent="0.25">
      <c r="A17" s="75" t="s">
        <v>11</v>
      </c>
      <c r="B17" s="40"/>
      <c r="C17" s="40"/>
      <c r="D17" s="89"/>
      <c r="E17" s="89"/>
      <c r="F17" s="42"/>
      <c r="G17" s="42"/>
      <c r="H17" s="92"/>
      <c r="I17" s="91"/>
    </row>
    <row r="18" spans="1:9" ht="21.2" customHeight="1" x14ac:dyDescent="0.25">
      <c r="A18" s="75" t="s">
        <v>12</v>
      </c>
      <c r="B18" s="40"/>
      <c r="C18" s="40"/>
      <c r="D18" s="89"/>
      <c r="E18" s="89"/>
      <c r="F18" s="42"/>
      <c r="G18" s="42"/>
      <c r="H18" s="92"/>
      <c r="I18" s="91"/>
    </row>
    <row r="19" spans="1:9" ht="21.2" customHeight="1" x14ac:dyDescent="0.25">
      <c r="A19" s="75" t="s">
        <v>13</v>
      </c>
      <c r="B19" s="40"/>
      <c r="C19" s="40"/>
      <c r="D19" s="89"/>
      <c r="E19" s="89"/>
      <c r="F19" s="42"/>
      <c r="G19" s="42"/>
      <c r="H19" s="92"/>
      <c r="I19" s="91"/>
    </row>
    <row r="20" spans="1:9" ht="10.8" customHeight="1" x14ac:dyDescent="0.25">
      <c r="A20" s="77" t="s">
        <v>36</v>
      </c>
      <c r="B20" s="92"/>
      <c r="C20" s="92"/>
      <c r="D20" s="91"/>
      <c r="E20" s="93" t="s">
        <v>221</v>
      </c>
      <c r="F20" s="92"/>
      <c r="G20" s="92"/>
      <c r="H20" s="90">
        <v>40</v>
      </c>
      <c r="I20" s="93">
        <v>2</v>
      </c>
    </row>
    <row r="21" spans="1:9" ht="19.5" x14ac:dyDescent="0.25">
      <c r="A21" s="75" t="s">
        <v>16</v>
      </c>
      <c r="B21" s="43"/>
      <c r="C21" s="43"/>
      <c r="D21" s="89"/>
      <c r="E21" s="89"/>
      <c r="F21" s="43"/>
      <c r="G21" s="43"/>
      <c r="H21" s="89"/>
      <c r="I21" s="89"/>
    </row>
    <row r="22" spans="1:9" ht="21.2" customHeight="1" x14ac:dyDescent="0.25">
      <c r="A22" s="75" t="s">
        <v>159</v>
      </c>
      <c r="B22" s="43"/>
      <c r="C22" s="43"/>
      <c r="D22" s="89"/>
      <c r="E22" s="89"/>
      <c r="F22" s="43"/>
      <c r="G22" s="43"/>
      <c r="H22" s="89"/>
      <c r="I22" s="89"/>
    </row>
    <row r="23" spans="1:9" ht="29.25" x14ac:dyDescent="0.25">
      <c r="A23" s="75" t="s">
        <v>17</v>
      </c>
      <c r="B23" s="43"/>
      <c r="C23" s="43"/>
      <c r="D23" s="89"/>
      <c r="E23" s="89"/>
      <c r="F23" s="43"/>
      <c r="G23" s="43"/>
      <c r="H23" s="89"/>
      <c r="I23" s="89"/>
    </row>
    <row r="24" spans="1:9" ht="21.2" customHeight="1" x14ac:dyDescent="0.25">
      <c r="A24" s="75" t="s">
        <v>218</v>
      </c>
      <c r="B24" s="43"/>
      <c r="C24" s="43"/>
      <c r="D24" s="89"/>
      <c r="E24" s="89"/>
      <c r="F24" s="43"/>
      <c r="G24" s="43"/>
      <c r="H24" s="89"/>
      <c r="I24" s="89"/>
    </row>
    <row r="25" spans="1:9" ht="21.2" customHeight="1" x14ac:dyDescent="0.25">
      <c r="A25" s="75" t="s">
        <v>18</v>
      </c>
      <c r="B25" s="43"/>
      <c r="C25" s="43"/>
      <c r="D25" s="89"/>
      <c r="E25" s="89"/>
      <c r="F25" s="43"/>
      <c r="G25" s="43"/>
      <c r="H25" s="89"/>
      <c r="I25" s="89"/>
    </row>
    <row r="26" spans="1:9" ht="21.2" customHeight="1" x14ac:dyDescent="0.25">
      <c r="A26" s="75" t="s">
        <v>19</v>
      </c>
      <c r="B26" s="43"/>
      <c r="C26" s="43"/>
      <c r="D26" s="89"/>
      <c r="E26" s="89"/>
      <c r="F26" s="43"/>
      <c r="G26" s="43"/>
      <c r="H26" s="89"/>
      <c r="I26" s="89"/>
    </row>
    <row r="27" spans="1:9" ht="21.2" customHeight="1" x14ac:dyDescent="0.25">
      <c r="A27" s="75" t="s">
        <v>20</v>
      </c>
      <c r="B27" s="43"/>
      <c r="C27" s="43"/>
      <c r="D27" s="89"/>
      <c r="E27" s="89"/>
      <c r="F27" s="43"/>
      <c r="G27" s="43"/>
      <c r="H27" s="89"/>
      <c r="I27" s="89"/>
    </row>
    <row r="28" spans="1:9" ht="10.25" customHeight="1" x14ac:dyDescent="0.25">
      <c r="A28" s="77" t="s">
        <v>40</v>
      </c>
      <c r="B28" s="92"/>
      <c r="C28" s="92"/>
      <c r="D28" s="90">
        <v>20</v>
      </c>
      <c r="E28" s="91"/>
      <c r="F28" s="92"/>
      <c r="G28" s="92"/>
      <c r="H28" s="89"/>
      <c r="I28" s="91"/>
    </row>
    <row r="29" spans="1:9" ht="19.5" x14ac:dyDescent="0.25">
      <c r="A29" s="75" t="s">
        <v>37</v>
      </c>
      <c r="B29" s="43"/>
      <c r="C29" s="43"/>
      <c r="D29" s="92"/>
      <c r="E29" s="91"/>
      <c r="F29" s="43"/>
      <c r="G29" s="43"/>
      <c r="H29" s="92"/>
      <c r="I29" s="91"/>
    </row>
    <row r="30" spans="1:9" ht="19.5" x14ac:dyDescent="0.25">
      <c r="A30" s="75" t="s">
        <v>160</v>
      </c>
      <c r="B30" s="43"/>
      <c r="C30" s="43"/>
      <c r="D30" s="92"/>
      <c r="E30" s="91"/>
      <c r="F30" s="43"/>
      <c r="G30" s="43"/>
      <c r="H30" s="92"/>
      <c r="I30" s="91"/>
    </row>
    <row r="31" spans="1:9" ht="19.5" x14ac:dyDescent="0.25">
      <c r="A31" s="75" t="s">
        <v>38</v>
      </c>
      <c r="B31" s="43"/>
      <c r="C31" s="43"/>
      <c r="D31" s="92"/>
      <c r="E31" s="91"/>
      <c r="F31" s="43"/>
      <c r="G31" s="43"/>
      <c r="H31" s="92"/>
      <c r="I31" s="91"/>
    </row>
    <row r="32" spans="1:9" ht="19.5" x14ac:dyDescent="0.25">
      <c r="A32" s="75" t="s">
        <v>39</v>
      </c>
      <c r="B32" s="43"/>
      <c r="C32" s="43"/>
      <c r="D32" s="92"/>
      <c r="E32" s="91"/>
      <c r="F32" s="43"/>
      <c r="G32" s="43"/>
      <c r="H32" s="92"/>
      <c r="I32" s="91"/>
    </row>
    <row r="33" spans="1:9" ht="11" customHeight="1" x14ac:dyDescent="0.25">
      <c r="A33" s="77" t="s">
        <v>41</v>
      </c>
      <c r="B33" s="92"/>
      <c r="C33" s="92"/>
      <c r="D33" s="92"/>
      <c r="E33" s="92"/>
      <c r="F33" s="92"/>
      <c r="G33" s="92"/>
      <c r="H33" s="90">
        <v>20</v>
      </c>
      <c r="I33" s="91"/>
    </row>
    <row r="34" spans="1:9" ht="19.5" x14ac:dyDescent="0.25">
      <c r="A34" s="75" t="s">
        <v>42</v>
      </c>
      <c r="B34" s="43"/>
      <c r="C34" s="43"/>
      <c r="D34" s="91"/>
      <c r="E34" s="91"/>
      <c r="F34" s="43"/>
      <c r="G34" s="43"/>
      <c r="H34" s="92"/>
      <c r="I34" s="91"/>
    </row>
    <row r="35" spans="1:9" ht="21.5" customHeight="1" x14ac:dyDescent="0.25">
      <c r="A35" s="75" t="s">
        <v>161</v>
      </c>
      <c r="B35" s="43"/>
      <c r="C35" s="43"/>
      <c r="D35" s="91"/>
      <c r="E35" s="91"/>
      <c r="F35" s="43"/>
      <c r="G35" s="43"/>
      <c r="H35" s="92"/>
      <c r="I35" s="91"/>
    </row>
    <row r="36" spans="1:9" ht="19.5" x14ac:dyDescent="0.25">
      <c r="A36" s="75" t="s">
        <v>43</v>
      </c>
      <c r="B36" s="43"/>
      <c r="C36" s="43"/>
      <c r="D36" s="91"/>
      <c r="E36" s="91"/>
      <c r="F36" s="43"/>
      <c r="G36" s="43"/>
      <c r="H36" s="92"/>
      <c r="I36" s="91"/>
    </row>
    <row r="37" spans="1:9" ht="19.5" x14ac:dyDescent="0.25">
      <c r="A37" s="75" t="s">
        <v>44</v>
      </c>
      <c r="B37" s="43"/>
      <c r="C37" s="43"/>
      <c r="D37" s="91"/>
      <c r="E37" s="91"/>
      <c r="F37" s="43"/>
      <c r="G37" s="43"/>
      <c r="H37" s="92"/>
      <c r="I37" s="91"/>
    </row>
    <row r="38" spans="1:9" ht="19.5" x14ac:dyDescent="0.25">
      <c r="A38" s="75" t="s">
        <v>45</v>
      </c>
      <c r="B38" s="43"/>
      <c r="C38" s="43"/>
      <c r="D38" s="91"/>
      <c r="E38" s="91"/>
      <c r="F38" s="43"/>
      <c r="G38" s="43"/>
      <c r="H38" s="92"/>
      <c r="I38" s="91"/>
    </row>
    <row r="39" spans="1:9" ht="90" customHeight="1" x14ac:dyDescent="0.25">
      <c r="A39" s="3"/>
      <c r="B39" s="94" t="s">
        <v>152</v>
      </c>
      <c r="C39" s="94" t="s">
        <v>153</v>
      </c>
      <c r="D39" s="94" t="s">
        <v>2</v>
      </c>
      <c r="E39" s="94" t="s">
        <v>123</v>
      </c>
      <c r="F39" s="94" t="s">
        <v>152</v>
      </c>
      <c r="G39" s="94" t="s">
        <v>153</v>
      </c>
      <c r="H39" s="94" t="s">
        <v>2</v>
      </c>
      <c r="I39" s="94" t="s">
        <v>22</v>
      </c>
    </row>
    <row r="40" spans="1:9" ht="12.4" x14ac:dyDescent="0.25">
      <c r="A40" s="76" t="s">
        <v>15</v>
      </c>
      <c r="B40" s="122"/>
      <c r="C40" s="122"/>
      <c r="D40" s="120"/>
      <c r="E40" s="120"/>
      <c r="F40" s="120"/>
      <c r="G40" s="120"/>
      <c r="H40" s="120"/>
      <c r="I40" s="120"/>
    </row>
    <row r="41" spans="1:9" x14ac:dyDescent="0.25">
      <c r="A41" s="77" t="s">
        <v>46</v>
      </c>
      <c r="B41" s="95"/>
      <c r="C41" s="95"/>
      <c r="D41" s="96">
        <v>20</v>
      </c>
      <c r="E41" s="91"/>
      <c r="F41" s="91"/>
      <c r="G41" s="91"/>
      <c r="H41" s="91"/>
      <c r="I41" s="91"/>
    </row>
    <row r="42" spans="1:9" x14ac:dyDescent="0.25">
      <c r="A42" s="75" t="s">
        <v>48</v>
      </c>
      <c r="B42" s="42"/>
      <c r="C42" s="42"/>
      <c r="D42" s="92"/>
      <c r="E42" s="91"/>
      <c r="F42" s="106"/>
      <c r="G42" s="106"/>
      <c r="H42" s="91"/>
      <c r="I42" s="91"/>
    </row>
    <row r="43" spans="1:9" ht="19.5" x14ac:dyDescent="0.25">
      <c r="A43" s="75" t="s">
        <v>49</v>
      </c>
      <c r="B43" s="42"/>
      <c r="C43" s="42"/>
      <c r="D43" s="92"/>
      <c r="E43" s="91"/>
      <c r="F43" s="106"/>
      <c r="G43" s="106"/>
      <c r="H43" s="91"/>
      <c r="I43" s="91"/>
    </row>
    <row r="44" spans="1:9" ht="19.5" x14ac:dyDescent="0.25">
      <c r="A44" s="75" t="s">
        <v>50</v>
      </c>
      <c r="B44" s="42"/>
      <c r="C44" s="42"/>
      <c r="D44" s="92"/>
      <c r="E44" s="91"/>
      <c r="F44" s="106"/>
      <c r="G44" s="106"/>
      <c r="H44" s="91"/>
      <c r="I44" s="91"/>
    </row>
    <row r="45" spans="1:9" ht="10.8" customHeight="1" x14ac:dyDescent="0.25">
      <c r="A45" s="77" t="s">
        <v>47</v>
      </c>
      <c r="B45" s="95"/>
      <c r="C45" s="95"/>
      <c r="D45" s="90">
        <v>20</v>
      </c>
      <c r="E45" s="91"/>
      <c r="F45" s="91"/>
      <c r="G45" s="91"/>
      <c r="H45" s="91"/>
      <c r="I45" s="91"/>
    </row>
    <row r="46" spans="1:9" ht="19.5" x14ac:dyDescent="0.25">
      <c r="A46" s="75" t="s">
        <v>51</v>
      </c>
      <c r="B46" s="42"/>
      <c r="C46" s="42"/>
      <c r="D46" s="92"/>
      <c r="E46" s="91"/>
      <c r="F46" s="106"/>
      <c r="G46" s="106"/>
      <c r="H46" s="91"/>
      <c r="I46" s="91"/>
    </row>
    <row r="47" spans="1:9" ht="19.5" x14ac:dyDescent="0.25">
      <c r="A47" s="75" t="s">
        <v>52</v>
      </c>
      <c r="B47" s="42"/>
      <c r="C47" s="42"/>
      <c r="D47" s="92"/>
      <c r="E47" s="91"/>
      <c r="F47" s="106"/>
      <c r="G47" s="106"/>
      <c r="H47" s="91"/>
      <c r="I47" s="91"/>
    </row>
    <row r="48" spans="1:9" ht="19.5" x14ac:dyDescent="0.25">
      <c r="A48" s="75" t="s">
        <v>53</v>
      </c>
      <c r="B48" s="42"/>
      <c r="C48" s="42"/>
      <c r="D48" s="92"/>
      <c r="E48" s="91"/>
      <c r="F48" s="106"/>
      <c r="G48" s="106"/>
      <c r="H48" s="91"/>
      <c r="I48" s="91"/>
    </row>
    <row r="49" spans="1:9" ht="19.5" x14ac:dyDescent="0.25">
      <c r="A49" s="75" t="s">
        <v>54</v>
      </c>
      <c r="B49" s="42"/>
      <c r="C49" s="42"/>
      <c r="D49" s="92"/>
      <c r="E49" s="91"/>
      <c r="F49" s="106"/>
      <c r="G49" s="106"/>
      <c r="H49" s="91"/>
      <c r="I49" s="91"/>
    </row>
    <row r="50" spans="1:9" ht="9.9499999999999993" customHeight="1" x14ac:dyDescent="0.25">
      <c r="A50" s="77" t="s">
        <v>23</v>
      </c>
      <c r="B50" s="95"/>
      <c r="C50" s="95"/>
      <c r="D50" s="90">
        <v>20</v>
      </c>
      <c r="E50" s="91"/>
      <c r="F50" s="91"/>
      <c r="G50" s="91"/>
      <c r="H50" s="91"/>
      <c r="I50" s="91"/>
    </row>
    <row r="51" spans="1:9" x14ac:dyDescent="0.25">
      <c r="A51" s="75" t="s">
        <v>55</v>
      </c>
      <c r="B51" s="42"/>
      <c r="C51" s="42"/>
      <c r="D51" s="92"/>
      <c r="E51" s="91"/>
      <c r="F51" s="106"/>
      <c r="G51" s="106"/>
      <c r="H51" s="91"/>
      <c r="I51" s="91"/>
    </row>
    <row r="52" spans="1:9" x14ac:dyDescent="0.25">
      <c r="A52" s="75" t="s">
        <v>56</v>
      </c>
      <c r="B52" s="42"/>
      <c r="C52" s="42"/>
      <c r="D52" s="92"/>
      <c r="E52" s="91"/>
      <c r="F52" s="106"/>
      <c r="G52" s="106"/>
      <c r="H52" s="91"/>
      <c r="I52" s="91"/>
    </row>
    <row r="53" spans="1:9" ht="19.5" x14ac:dyDescent="0.25">
      <c r="A53" s="75" t="s">
        <v>57</v>
      </c>
      <c r="B53" s="42"/>
      <c r="C53" s="42"/>
      <c r="D53" s="92"/>
      <c r="E53" s="91"/>
      <c r="F53" s="106"/>
      <c r="G53" s="106"/>
      <c r="H53" s="91"/>
      <c r="I53" s="91"/>
    </row>
    <row r="54" spans="1:9" x14ac:dyDescent="0.25">
      <c r="A54" s="75" t="s">
        <v>58</v>
      </c>
      <c r="B54" s="42"/>
      <c r="C54" s="42"/>
      <c r="D54" s="92"/>
      <c r="E54" s="91"/>
      <c r="F54" s="106"/>
      <c r="G54" s="106"/>
      <c r="H54" s="91"/>
      <c r="I54" s="91"/>
    </row>
    <row r="55" spans="1:9" ht="29.25" x14ac:dyDescent="0.25">
      <c r="A55" s="75" t="s">
        <v>59</v>
      </c>
      <c r="B55" s="42"/>
      <c r="C55" s="42"/>
      <c r="D55" s="92"/>
      <c r="E55" s="91"/>
      <c r="F55" s="106"/>
      <c r="G55" s="106"/>
      <c r="H55" s="91"/>
      <c r="I55" s="91"/>
    </row>
    <row r="56" spans="1:9" x14ac:dyDescent="0.25">
      <c r="A56" s="77" t="s">
        <v>24</v>
      </c>
      <c r="B56" s="91"/>
      <c r="C56" s="91"/>
      <c r="D56" s="90">
        <v>10</v>
      </c>
      <c r="E56" s="91"/>
      <c r="F56" s="91"/>
      <c r="G56" s="91"/>
      <c r="H56" s="91"/>
      <c r="I56" s="91"/>
    </row>
    <row r="57" spans="1:9" ht="19.5" x14ac:dyDescent="0.25">
      <c r="A57" s="75" t="s">
        <v>60</v>
      </c>
      <c r="B57" s="42"/>
      <c r="C57" s="42"/>
      <c r="D57" s="91"/>
      <c r="E57" s="91"/>
      <c r="F57" s="106"/>
      <c r="G57" s="106"/>
      <c r="H57" s="91"/>
      <c r="I57" s="91"/>
    </row>
    <row r="58" spans="1:9" ht="19.5" x14ac:dyDescent="0.25">
      <c r="A58" s="75" t="s">
        <v>61</v>
      </c>
      <c r="B58" s="42"/>
      <c r="C58" s="42"/>
      <c r="D58" s="91"/>
      <c r="E58" s="91"/>
      <c r="F58" s="106"/>
      <c r="G58" s="106"/>
      <c r="H58" s="91"/>
      <c r="I58" s="91"/>
    </row>
    <row r="59" spans="1:9" ht="29.25" x14ac:dyDescent="0.25">
      <c r="A59" s="75" t="s">
        <v>62</v>
      </c>
      <c r="B59" s="42"/>
      <c r="C59" s="42"/>
      <c r="D59" s="91"/>
      <c r="E59" s="91"/>
      <c r="F59" s="106"/>
      <c r="G59" s="106"/>
      <c r="H59" s="91"/>
      <c r="I59" s="91"/>
    </row>
    <row r="60" spans="1:9" ht="29.25" x14ac:dyDescent="0.25">
      <c r="A60" s="75" t="s">
        <v>63</v>
      </c>
      <c r="B60" s="42"/>
      <c r="C60" s="42"/>
      <c r="D60" s="91"/>
      <c r="E60" s="91"/>
      <c r="F60" s="106"/>
      <c r="G60" s="106"/>
      <c r="H60" s="91"/>
      <c r="I60" s="91"/>
    </row>
    <row r="61" spans="1:9" ht="29.25" x14ac:dyDescent="0.25">
      <c r="A61" s="75" t="s">
        <v>64</v>
      </c>
      <c r="B61" s="42"/>
      <c r="C61" s="42"/>
      <c r="D61" s="91"/>
      <c r="E61" s="91"/>
      <c r="F61" s="106"/>
      <c r="G61" s="106"/>
      <c r="H61" s="91"/>
      <c r="I61" s="91"/>
    </row>
    <row r="62" spans="1:9" x14ac:dyDescent="0.25">
      <c r="A62" s="77" t="s">
        <v>25</v>
      </c>
      <c r="B62" s="95"/>
      <c r="C62" s="95"/>
      <c r="D62" s="90">
        <v>10</v>
      </c>
      <c r="E62" s="91"/>
      <c r="F62" s="91"/>
      <c r="G62" s="91"/>
      <c r="H62" s="91"/>
      <c r="I62" s="91"/>
    </row>
    <row r="63" spans="1:9" ht="19.5" x14ac:dyDescent="0.25">
      <c r="A63" s="75" t="s">
        <v>147</v>
      </c>
      <c r="B63" s="42"/>
      <c r="C63" s="42"/>
      <c r="D63" s="92"/>
      <c r="E63" s="91"/>
      <c r="F63" s="106"/>
      <c r="G63" s="106"/>
      <c r="H63" s="91"/>
      <c r="I63" s="91"/>
    </row>
    <row r="64" spans="1:9" ht="29.25" x14ac:dyDescent="0.25">
      <c r="A64" s="75" t="s">
        <v>65</v>
      </c>
      <c r="B64" s="42"/>
      <c r="C64" s="42"/>
      <c r="D64" s="92"/>
      <c r="E64" s="91"/>
      <c r="F64" s="106"/>
      <c r="G64" s="106"/>
      <c r="H64" s="91"/>
      <c r="I64" s="91"/>
    </row>
    <row r="65" spans="1:9" x14ac:dyDescent="0.25">
      <c r="A65" s="75" t="s">
        <v>162</v>
      </c>
      <c r="B65" s="42"/>
      <c r="C65" s="42"/>
      <c r="D65" s="92"/>
      <c r="E65" s="91"/>
      <c r="F65" s="106"/>
      <c r="G65" s="106"/>
      <c r="H65" s="91"/>
      <c r="I65" s="91"/>
    </row>
    <row r="66" spans="1:9" ht="19.5" x14ac:dyDescent="0.25">
      <c r="A66" s="75" t="s">
        <v>66</v>
      </c>
      <c r="B66" s="42"/>
      <c r="C66" s="42"/>
      <c r="D66" s="92"/>
      <c r="E66" s="91"/>
      <c r="F66" s="106"/>
      <c r="G66" s="106"/>
      <c r="H66" s="91"/>
      <c r="I66" s="91"/>
    </row>
    <row r="67" spans="1:9" ht="29.25" x14ac:dyDescent="0.25">
      <c r="A67" s="75" t="s">
        <v>67</v>
      </c>
      <c r="B67" s="42"/>
      <c r="C67" s="42"/>
      <c r="D67" s="92"/>
      <c r="E67" s="91"/>
      <c r="F67" s="106"/>
      <c r="G67" s="106"/>
      <c r="H67" s="91"/>
      <c r="I67" s="91"/>
    </row>
    <row r="68" spans="1:9" x14ac:dyDescent="0.25">
      <c r="A68" s="77" t="s">
        <v>26</v>
      </c>
      <c r="B68" s="95"/>
      <c r="C68" s="95"/>
      <c r="D68" s="90">
        <v>20</v>
      </c>
      <c r="E68" s="93" t="s">
        <v>222</v>
      </c>
      <c r="F68" s="91"/>
      <c r="G68" s="91"/>
      <c r="H68" s="91"/>
      <c r="I68" s="93" t="s">
        <v>222</v>
      </c>
    </row>
    <row r="69" spans="1:9" ht="19.5" x14ac:dyDescent="0.25">
      <c r="A69" s="75" t="s">
        <v>68</v>
      </c>
      <c r="B69" s="42"/>
      <c r="C69" s="42"/>
      <c r="D69" s="92"/>
      <c r="E69" s="92"/>
      <c r="F69" s="106"/>
      <c r="G69" s="106"/>
      <c r="H69" s="91"/>
      <c r="I69" s="91"/>
    </row>
    <row r="70" spans="1:9" ht="29.25" x14ac:dyDescent="0.25">
      <c r="A70" s="75" t="s">
        <v>69</v>
      </c>
      <c r="B70" s="42"/>
      <c r="C70" s="42"/>
      <c r="D70" s="92"/>
      <c r="E70" s="92"/>
      <c r="F70" s="106"/>
      <c r="G70" s="106"/>
      <c r="H70" s="91"/>
      <c r="I70" s="91"/>
    </row>
    <row r="71" spans="1:9" x14ac:dyDescent="0.25">
      <c r="A71" s="75" t="s">
        <v>163</v>
      </c>
      <c r="B71" s="42"/>
      <c r="C71" s="42"/>
      <c r="D71" s="92"/>
      <c r="E71" s="92"/>
      <c r="F71" s="106"/>
      <c r="G71" s="106"/>
      <c r="H71" s="91"/>
      <c r="I71" s="91"/>
    </row>
    <row r="72" spans="1:9" ht="19.5" x14ac:dyDescent="0.25">
      <c r="A72" s="75" t="s">
        <v>70</v>
      </c>
      <c r="B72" s="42"/>
      <c r="C72" s="42"/>
      <c r="D72" s="92"/>
      <c r="E72" s="92"/>
      <c r="F72" s="106"/>
      <c r="G72" s="106"/>
      <c r="H72" s="91"/>
      <c r="I72" s="91"/>
    </row>
    <row r="73" spans="1:9" x14ac:dyDescent="0.25">
      <c r="A73" s="75" t="s">
        <v>71</v>
      </c>
      <c r="B73" s="42"/>
      <c r="C73" s="42"/>
      <c r="D73" s="92"/>
      <c r="E73" s="92"/>
      <c r="F73" s="106"/>
      <c r="G73" s="106"/>
      <c r="H73" s="91"/>
      <c r="I73" s="91"/>
    </row>
    <row r="74" spans="1:9" ht="19.5" x14ac:dyDescent="0.25">
      <c r="A74" s="75" t="s">
        <v>72</v>
      </c>
      <c r="B74" s="42"/>
      <c r="C74" s="42"/>
      <c r="D74" s="92"/>
      <c r="E74" s="92"/>
      <c r="F74" s="106"/>
      <c r="G74" s="106"/>
      <c r="H74" s="91"/>
      <c r="I74" s="91"/>
    </row>
    <row r="75" spans="1:9" ht="19.5" x14ac:dyDescent="0.25">
      <c r="A75" s="75" t="s">
        <v>73</v>
      </c>
      <c r="B75" s="42"/>
      <c r="C75" s="42"/>
      <c r="D75" s="92"/>
      <c r="E75" s="92"/>
      <c r="F75" s="106"/>
      <c r="G75" s="106"/>
      <c r="H75" s="91"/>
      <c r="I75" s="91"/>
    </row>
    <row r="76" spans="1:9" ht="19.5" x14ac:dyDescent="0.25">
      <c r="A76" s="75" t="s">
        <v>167</v>
      </c>
      <c r="B76" s="42"/>
      <c r="C76" s="42"/>
      <c r="D76" s="92"/>
      <c r="E76" s="92"/>
      <c r="F76" s="106"/>
      <c r="G76" s="106"/>
      <c r="H76" s="91"/>
      <c r="I76" s="91"/>
    </row>
    <row r="77" spans="1:9" x14ac:dyDescent="0.25">
      <c r="A77" s="77" t="s">
        <v>27</v>
      </c>
      <c r="B77" s="95"/>
      <c r="C77" s="95"/>
      <c r="D77" s="90">
        <v>20</v>
      </c>
      <c r="E77" s="91"/>
      <c r="F77" s="91"/>
      <c r="G77" s="91"/>
      <c r="H77" s="91"/>
      <c r="I77" s="91"/>
    </row>
    <row r="78" spans="1:9" x14ac:dyDescent="0.25">
      <c r="A78" s="75" t="s">
        <v>74</v>
      </c>
      <c r="B78" s="42"/>
      <c r="C78" s="42"/>
      <c r="D78" s="92"/>
      <c r="E78" s="91"/>
      <c r="F78" s="106"/>
      <c r="G78" s="106"/>
      <c r="H78" s="91"/>
      <c r="I78" s="91"/>
    </row>
    <row r="79" spans="1:9" x14ac:dyDescent="0.25">
      <c r="A79" s="75" t="s">
        <v>164</v>
      </c>
      <c r="B79" s="42"/>
      <c r="C79" s="42"/>
      <c r="D79" s="92"/>
      <c r="E79" s="91"/>
      <c r="F79" s="106"/>
      <c r="G79" s="106"/>
      <c r="H79" s="91"/>
      <c r="I79" s="91"/>
    </row>
    <row r="80" spans="1:9" ht="19.5" x14ac:dyDescent="0.25">
      <c r="A80" s="75" t="s">
        <v>75</v>
      </c>
      <c r="B80" s="42"/>
      <c r="C80" s="42"/>
      <c r="D80" s="92"/>
      <c r="E80" s="91"/>
      <c r="F80" s="106"/>
      <c r="G80" s="106"/>
      <c r="H80" s="91"/>
      <c r="I80" s="91"/>
    </row>
    <row r="81" spans="1:9" ht="19.5" x14ac:dyDescent="0.25">
      <c r="A81" s="75" t="s">
        <v>76</v>
      </c>
      <c r="B81" s="42"/>
      <c r="C81" s="42"/>
      <c r="D81" s="92"/>
      <c r="E81" s="91"/>
      <c r="F81" s="106"/>
      <c r="G81" s="106"/>
      <c r="H81" s="91"/>
      <c r="I81" s="91"/>
    </row>
    <row r="82" spans="1:9" ht="19.5" x14ac:dyDescent="0.25">
      <c r="A82" s="75" t="s">
        <v>138</v>
      </c>
      <c r="B82" s="42"/>
      <c r="C82" s="42"/>
      <c r="D82" s="92"/>
      <c r="E82" s="91"/>
      <c r="F82" s="106"/>
      <c r="G82" s="106"/>
      <c r="H82" s="91"/>
      <c r="I82" s="91"/>
    </row>
    <row r="83" spans="1:9" x14ac:dyDescent="0.25">
      <c r="A83" s="77" t="s">
        <v>28</v>
      </c>
      <c r="B83" s="95"/>
      <c r="C83" s="95"/>
      <c r="D83" s="90">
        <v>10</v>
      </c>
      <c r="E83" s="91"/>
      <c r="F83" s="91"/>
      <c r="G83" s="91"/>
      <c r="H83" s="91"/>
      <c r="I83" s="91"/>
    </row>
    <row r="84" spans="1:9" ht="29.25" x14ac:dyDescent="0.25">
      <c r="A84" s="75" t="s">
        <v>77</v>
      </c>
      <c r="B84" s="42"/>
      <c r="C84" s="42"/>
      <c r="D84" s="92"/>
      <c r="E84" s="91"/>
      <c r="F84" s="106"/>
      <c r="G84" s="106"/>
      <c r="H84" s="91"/>
      <c r="I84" s="91"/>
    </row>
    <row r="85" spans="1:9" ht="19.5" x14ac:dyDescent="0.25">
      <c r="A85" s="75" t="s">
        <v>78</v>
      </c>
      <c r="B85" s="42"/>
      <c r="C85" s="42"/>
      <c r="D85" s="92"/>
      <c r="E85" s="91"/>
      <c r="F85" s="106"/>
      <c r="G85" s="106"/>
      <c r="H85" s="91"/>
      <c r="I85" s="91"/>
    </row>
    <row r="86" spans="1:9" ht="19.5" x14ac:dyDescent="0.25">
      <c r="A86" s="75" t="s">
        <v>79</v>
      </c>
      <c r="B86" s="42"/>
      <c r="C86" s="42"/>
      <c r="D86" s="92"/>
      <c r="E86" s="91"/>
      <c r="F86" s="106"/>
      <c r="G86" s="106"/>
      <c r="H86" s="91"/>
      <c r="I86" s="91"/>
    </row>
    <row r="87" spans="1:9" x14ac:dyDescent="0.25">
      <c r="A87" s="75" t="s">
        <v>80</v>
      </c>
      <c r="B87" s="42"/>
      <c r="C87" s="42"/>
      <c r="D87" s="92"/>
      <c r="E87" s="91"/>
      <c r="F87" s="106"/>
      <c r="G87" s="106"/>
      <c r="H87" s="91"/>
      <c r="I87" s="91"/>
    </row>
    <row r="88" spans="1:9" ht="19.5" x14ac:dyDescent="0.25">
      <c r="A88" s="77" t="s">
        <v>29</v>
      </c>
      <c r="B88" s="95"/>
      <c r="C88" s="95"/>
      <c r="D88" s="90">
        <v>30</v>
      </c>
      <c r="E88" s="93">
        <v>1</v>
      </c>
      <c r="F88" s="97"/>
      <c r="G88" s="97"/>
      <c r="H88" s="91"/>
      <c r="I88" s="91"/>
    </row>
    <row r="89" spans="1:9" ht="19.5" x14ac:dyDescent="0.25">
      <c r="A89" s="75" t="s">
        <v>81</v>
      </c>
      <c r="B89" s="42"/>
      <c r="C89" s="42"/>
      <c r="D89" s="92"/>
      <c r="E89" s="92"/>
      <c r="F89" s="106"/>
      <c r="G89" s="106"/>
      <c r="H89" s="91"/>
      <c r="I89" s="91"/>
    </row>
    <row r="90" spans="1:9" ht="19.5" x14ac:dyDescent="0.25">
      <c r="A90" s="75" t="s">
        <v>82</v>
      </c>
      <c r="B90" s="42"/>
      <c r="C90" s="42"/>
      <c r="D90" s="92"/>
      <c r="E90" s="92"/>
      <c r="F90" s="106"/>
      <c r="G90" s="106"/>
      <c r="H90" s="91"/>
      <c r="I90" s="91"/>
    </row>
    <row r="91" spans="1:9" x14ac:dyDescent="0.25">
      <c r="A91" s="75" t="s">
        <v>133</v>
      </c>
      <c r="B91" s="42"/>
      <c r="C91" s="42"/>
      <c r="D91" s="92"/>
      <c r="E91" s="92"/>
      <c r="F91" s="106"/>
      <c r="G91" s="106"/>
      <c r="H91" s="91"/>
      <c r="I91" s="91"/>
    </row>
    <row r="92" spans="1:9" ht="19.5" x14ac:dyDescent="0.25">
      <c r="A92" s="75" t="s">
        <v>83</v>
      </c>
      <c r="B92" s="42"/>
      <c r="C92" s="42"/>
      <c r="D92" s="92"/>
      <c r="E92" s="92"/>
      <c r="F92" s="106"/>
      <c r="G92" s="106"/>
      <c r="H92" s="91"/>
      <c r="I92" s="91"/>
    </row>
    <row r="93" spans="1:9" ht="19.5" x14ac:dyDescent="0.25">
      <c r="A93" s="75" t="s">
        <v>84</v>
      </c>
      <c r="B93" s="42"/>
      <c r="C93" s="42"/>
      <c r="D93" s="92"/>
      <c r="E93" s="92"/>
      <c r="F93" s="106"/>
      <c r="G93" s="106"/>
      <c r="H93" s="91"/>
      <c r="I93" s="91"/>
    </row>
    <row r="94" spans="1:9" ht="19.5" x14ac:dyDescent="0.25">
      <c r="A94" s="75" t="s">
        <v>85</v>
      </c>
      <c r="B94" s="42"/>
      <c r="C94" s="42"/>
      <c r="D94" s="92"/>
      <c r="E94" s="92"/>
      <c r="F94" s="106"/>
      <c r="G94" s="106"/>
      <c r="H94" s="91"/>
      <c r="I94" s="91"/>
    </row>
    <row r="95" spans="1:9" ht="12.4" x14ac:dyDescent="0.25">
      <c r="A95" s="76" t="s">
        <v>86</v>
      </c>
      <c r="B95" s="122"/>
      <c r="C95" s="122"/>
      <c r="D95" s="120"/>
      <c r="E95" s="120"/>
      <c r="F95" s="120"/>
      <c r="G95" s="120"/>
      <c r="H95" s="120"/>
      <c r="I95" s="120"/>
    </row>
    <row r="96" spans="1:9" ht="19.5" x14ac:dyDescent="0.25">
      <c r="A96" s="77" t="s">
        <v>30</v>
      </c>
      <c r="B96" s="91"/>
      <c r="C96" s="91"/>
      <c r="D96" s="90">
        <v>20</v>
      </c>
      <c r="E96" s="91"/>
      <c r="F96" s="95"/>
      <c r="G96" s="95"/>
      <c r="H96" s="92"/>
      <c r="I96" s="91"/>
    </row>
    <row r="97" spans="1:9" ht="19.5" x14ac:dyDescent="0.25">
      <c r="A97" s="75" t="s">
        <v>90</v>
      </c>
      <c r="B97" s="106"/>
      <c r="C97" s="106"/>
      <c r="D97" s="91"/>
      <c r="E97" s="91"/>
      <c r="F97" s="42"/>
      <c r="G97" s="42"/>
      <c r="H97" s="92"/>
      <c r="I97" s="91"/>
    </row>
    <row r="98" spans="1:9" ht="19.5" x14ac:dyDescent="0.25">
      <c r="A98" s="75" t="s">
        <v>91</v>
      </c>
      <c r="B98" s="106"/>
      <c r="C98" s="106"/>
      <c r="D98" s="91"/>
      <c r="E98" s="91"/>
      <c r="F98" s="42"/>
      <c r="G98" s="42"/>
      <c r="H98" s="92"/>
      <c r="I98" s="91"/>
    </row>
    <row r="99" spans="1:9" ht="19.5" x14ac:dyDescent="0.25">
      <c r="A99" s="75" t="s">
        <v>92</v>
      </c>
      <c r="B99" s="106"/>
      <c r="C99" s="106"/>
      <c r="D99" s="91"/>
      <c r="E99" s="91"/>
      <c r="F99" s="42"/>
      <c r="G99" s="42"/>
      <c r="H99" s="92"/>
      <c r="I99" s="91"/>
    </row>
    <row r="100" spans="1:9" x14ac:dyDescent="0.25">
      <c r="A100" s="77" t="s">
        <v>87</v>
      </c>
      <c r="B100" s="91"/>
      <c r="C100" s="91"/>
      <c r="D100" s="90">
        <v>20</v>
      </c>
      <c r="E100" s="91"/>
      <c r="F100" s="95"/>
      <c r="G100" s="95"/>
      <c r="H100" s="91"/>
      <c r="I100" s="91"/>
    </row>
    <row r="101" spans="1:9" ht="29.25" x14ac:dyDescent="0.25">
      <c r="A101" s="75" t="s">
        <v>93</v>
      </c>
      <c r="B101" s="42"/>
      <c r="C101" s="42"/>
      <c r="D101" s="91"/>
      <c r="E101" s="91"/>
      <c r="F101" s="107"/>
      <c r="G101" s="107"/>
      <c r="H101" s="91"/>
      <c r="I101" s="91"/>
    </row>
    <row r="102" spans="1:9" ht="19.5" x14ac:dyDescent="0.25">
      <c r="A102" s="75" t="s">
        <v>165</v>
      </c>
      <c r="B102" s="42"/>
      <c r="C102" s="42"/>
      <c r="D102" s="91"/>
      <c r="E102" s="91"/>
      <c r="F102" s="107"/>
      <c r="G102" s="107"/>
      <c r="H102" s="91"/>
      <c r="I102" s="91"/>
    </row>
    <row r="103" spans="1:9" ht="19.5" x14ac:dyDescent="0.25">
      <c r="A103" s="75" t="s">
        <v>94</v>
      </c>
      <c r="B103" s="42"/>
      <c r="C103" s="42"/>
      <c r="D103" s="91"/>
      <c r="E103" s="91"/>
      <c r="F103" s="107"/>
      <c r="G103" s="107"/>
      <c r="H103" s="91"/>
      <c r="I103" s="91"/>
    </row>
    <row r="104" spans="1:9" ht="19.5" x14ac:dyDescent="0.25">
      <c r="A104" s="75" t="s">
        <v>95</v>
      </c>
      <c r="B104" s="42"/>
      <c r="C104" s="42"/>
      <c r="D104" s="91"/>
      <c r="E104" s="91"/>
      <c r="F104" s="107"/>
      <c r="G104" s="107"/>
      <c r="H104" s="91"/>
      <c r="I104" s="91"/>
    </row>
    <row r="105" spans="1:9" ht="19.5" x14ac:dyDescent="0.25">
      <c r="A105" s="75" t="s">
        <v>136</v>
      </c>
      <c r="B105" s="42"/>
      <c r="C105" s="42"/>
      <c r="D105" s="91"/>
      <c r="E105" s="91"/>
      <c r="F105" s="107"/>
      <c r="G105" s="107"/>
      <c r="H105" s="91"/>
      <c r="I105" s="91"/>
    </row>
    <row r="106" spans="1:9" ht="19.5" x14ac:dyDescent="0.25">
      <c r="A106" s="75" t="s">
        <v>135</v>
      </c>
      <c r="B106" s="42"/>
      <c r="C106" s="42"/>
      <c r="D106" s="91"/>
      <c r="E106" s="91"/>
      <c r="F106" s="107"/>
      <c r="G106" s="107"/>
      <c r="H106" s="91"/>
      <c r="I106" s="91"/>
    </row>
    <row r="107" spans="1:9" ht="29.25" x14ac:dyDescent="0.25">
      <c r="A107" s="75" t="s">
        <v>96</v>
      </c>
      <c r="B107" s="42"/>
      <c r="C107" s="42"/>
      <c r="D107" s="91"/>
      <c r="E107" s="91"/>
      <c r="F107" s="107"/>
      <c r="G107" s="107"/>
      <c r="H107" s="91"/>
      <c r="I107" s="91"/>
    </row>
    <row r="108" spans="1:9" x14ac:dyDescent="0.25">
      <c r="A108" s="77" t="s">
        <v>88</v>
      </c>
      <c r="B108" s="91"/>
      <c r="C108" s="91"/>
      <c r="D108" s="91"/>
      <c r="E108" s="91"/>
      <c r="F108" s="91"/>
      <c r="G108" s="91"/>
      <c r="H108" s="90">
        <v>40</v>
      </c>
      <c r="I108" s="91"/>
    </row>
    <row r="109" spans="1:9" ht="19.5" x14ac:dyDescent="0.25">
      <c r="A109" s="75" t="s">
        <v>97</v>
      </c>
      <c r="B109" s="106"/>
      <c r="C109" s="106"/>
      <c r="D109" s="91"/>
      <c r="E109" s="91"/>
      <c r="F109" s="42"/>
      <c r="G109" s="42"/>
      <c r="H109" s="91"/>
      <c r="I109" s="91"/>
    </row>
    <row r="110" spans="1:9" ht="19.5" x14ac:dyDescent="0.25">
      <c r="A110" s="75" t="s">
        <v>98</v>
      </c>
      <c r="B110" s="106"/>
      <c r="C110" s="106"/>
      <c r="D110" s="91"/>
      <c r="E110" s="91"/>
      <c r="F110" s="42"/>
      <c r="G110" s="42"/>
      <c r="H110" s="91"/>
      <c r="I110" s="91"/>
    </row>
    <row r="111" spans="1:9" ht="29.25" x14ac:dyDescent="0.25">
      <c r="A111" s="75" t="s">
        <v>99</v>
      </c>
      <c r="B111" s="106"/>
      <c r="C111" s="106"/>
      <c r="D111" s="91"/>
      <c r="E111" s="91"/>
      <c r="F111" s="42"/>
      <c r="G111" s="42"/>
      <c r="H111" s="91"/>
      <c r="I111" s="91"/>
    </row>
    <row r="112" spans="1:9" ht="12.4" x14ac:dyDescent="0.25">
      <c r="A112" s="76" t="s">
        <v>89</v>
      </c>
      <c r="B112" s="122"/>
      <c r="C112" s="122"/>
      <c r="D112" s="120"/>
      <c r="E112" s="120"/>
      <c r="F112" s="120"/>
      <c r="G112" s="120"/>
      <c r="H112" s="120"/>
      <c r="I112" s="120"/>
    </row>
    <row r="113" spans="1:9" x14ac:dyDescent="0.25">
      <c r="A113" s="77" t="s">
        <v>31</v>
      </c>
      <c r="B113" s="95"/>
      <c r="C113" s="95"/>
      <c r="D113" s="91"/>
      <c r="E113" s="91"/>
      <c r="F113" s="91"/>
      <c r="G113" s="91"/>
      <c r="H113" s="90">
        <v>10</v>
      </c>
      <c r="I113" s="91"/>
    </row>
    <row r="114" spans="1:9" ht="19.5" x14ac:dyDescent="0.25">
      <c r="A114" s="75" t="s">
        <v>100</v>
      </c>
      <c r="B114" s="42"/>
      <c r="C114" s="42"/>
      <c r="D114" s="92"/>
      <c r="E114" s="91"/>
      <c r="F114" s="106"/>
      <c r="G114" s="106"/>
      <c r="H114" s="91"/>
      <c r="I114" s="91"/>
    </row>
    <row r="115" spans="1:9" ht="19.5" x14ac:dyDescent="0.25">
      <c r="A115" s="75" t="s">
        <v>101</v>
      </c>
      <c r="B115" s="42"/>
      <c r="C115" s="42"/>
      <c r="D115" s="92"/>
      <c r="E115" s="91"/>
      <c r="F115" s="106"/>
      <c r="G115" s="106"/>
      <c r="H115" s="91"/>
      <c r="I115" s="91"/>
    </row>
    <row r="116" spans="1:9" x14ac:dyDescent="0.25">
      <c r="A116" s="77" t="s">
        <v>32</v>
      </c>
      <c r="B116" s="91"/>
      <c r="C116" s="91"/>
      <c r="D116" s="91"/>
      <c r="E116" s="91"/>
      <c r="F116" s="91"/>
      <c r="G116" s="91"/>
      <c r="H116" s="90">
        <v>10</v>
      </c>
      <c r="I116" s="91"/>
    </row>
    <row r="117" spans="1:9" ht="19.5" x14ac:dyDescent="0.25">
      <c r="A117" s="75" t="s">
        <v>102</v>
      </c>
      <c r="B117" s="42"/>
      <c r="C117" s="42"/>
      <c r="D117" s="91"/>
      <c r="E117" s="91"/>
      <c r="F117" s="106"/>
      <c r="G117" s="106"/>
      <c r="H117" s="91"/>
      <c r="I117" s="91"/>
    </row>
    <row r="118" spans="1:9" ht="19.5" x14ac:dyDescent="0.25">
      <c r="A118" s="75" t="s">
        <v>103</v>
      </c>
      <c r="B118" s="42"/>
      <c r="C118" s="42"/>
      <c r="D118" s="91"/>
      <c r="E118" s="91"/>
      <c r="F118" s="106"/>
      <c r="G118" s="106"/>
      <c r="H118" s="91"/>
      <c r="I118" s="91"/>
    </row>
    <row r="119" spans="1:9" x14ac:dyDescent="0.25">
      <c r="A119" s="75" t="s">
        <v>104</v>
      </c>
      <c r="B119" s="42"/>
      <c r="C119" s="42"/>
      <c r="D119" s="91"/>
      <c r="E119" s="91"/>
      <c r="F119" s="106"/>
      <c r="G119" s="106"/>
      <c r="H119" s="91"/>
      <c r="I119" s="91"/>
    </row>
    <row r="120" spans="1:9" ht="29.25" x14ac:dyDescent="0.25">
      <c r="A120" s="75" t="s">
        <v>105</v>
      </c>
      <c r="B120" s="42"/>
      <c r="C120" s="42"/>
      <c r="D120" s="91"/>
      <c r="E120" s="91"/>
      <c r="F120" s="106"/>
      <c r="G120" s="106"/>
      <c r="H120" s="91"/>
      <c r="I120" s="91"/>
    </row>
    <row r="121" spans="1:9" ht="19.5" x14ac:dyDescent="0.25">
      <c r="A121" s="77" t="s">
        <v>33</v>
      </c>
      <c r="B121" s="91"/>
      <c r="C121" s="91"/>
      <c r="D121" s="91"/>
      <c r="E121" s="91"/>
      <c r="F121" s="91"/>
      <c r="G121" s="91"/>
      <c r="H121" s="90">
        <v>10</v>
      </c>
      <c r="I121" s="91"/>
    </row>
    <row r="122" spans="1:9" ht="19.5" x14ac:dyDescent="0.25">
      <c r="A122" s="75" t="s">
        <v>106</v>
      </c>
      <c r="B122" s="42"/>
      <c r="C122" s="42"/>
      <c r="D122" s="91"/>
      <c r="E122" s="91"/>
      <c r="F122" s="106"/>
      <c r="G122" s="106"/>
      <c r="H122" s="91"/>
      <c r="I122" s="91"/>
    </row>
    <row r="123" spans="1:9" ht="29.25" x14ac:dyDescent="0.25">
      <c r="A123" s="75" t="s">
        <v>107</v>
      </c>
      <c r="B123" s="42"/>
      <c r="C123" s="42"/>
      <c r="D123" s="91"/>
      <c r="E123" s="91"/>
      <c r="F123" s="106"/>
      <c r="G123" s="106"/>
      <c r="H123" s="91"/>
      <c r="I123" s="91"/>
    </row>
    <row r="124" spans="1:9" ht="19.5" x14ac:dyDescent="0.25">
      <c r="A124" s="75" t="s">
        <v>137</v>
      </c>
      <c r="B124" s="42"/>
      <c r="C124" s="42"/>
      <c r="D124" s="91"/>
      <c r="E124" s="91"/>
      <c r="F124" s="106"/>
      <c r="G124" s="106"/>
      <c r="H124" s="91"/>
      <c r="I124" s="91"/>
    </row>
    <row r="125" spans="1:9" ht="29.25" x14ac:dyDescent="0.25">
      <c r="A125" s="75" t="s">
        <v>108</v>
      </c>
      <c r="B125" s="42"/>
      <c r="C125" s="42"/>
      <c r="D125" s="91"/>
      <c r="E125" s="91"/>
      <c r="F125" s="106"/>
      <c r="G125" s="106"/>
      <c r="H125" s="91"/>
      <c r="I125" s="91"/>
    </row>
    <row r="126" spans="1:9" x14ac:dyDescent="0.25">
      <c r="A126" s="77" t="s">
        <v>34</v>
      </c>
      <c r="B126" s="91"/>
      <c r="C126" s="91"/>
      <c r="D126" s="91"/>
      <c r="E126" s="91"/>
      <c r="F126" s="91"/>
      <c r="G126" s="91"/>
      <c r="H126" s="90">
        <v>20</v>
      </c>
      <c r="I126" s="91"/>
    </row>
    <row r="127" spans="1:9" ht="19.5" x14ac:dyDescent="0.25">
      <c r="A127" s="75" t="s">
        <v>166</v>
      </c>
      <c r="B127" s="42"/>
      <c r="C127" s="42"/>
      <c r="D127" s="91"/>
      <c r="E127" s="91"/>
      <c r="F127" s="106"/>
      <c r="G127" s="106"/>
      <c r="H127" s="91"/>
      <c r="I127" s="91"/>
    </row>
    <row r="128" spans="1:9" ht="29.25" x14ac:dyDescent="0.25">
      <c r="A128" s="75" t="s">
        <v>109</v>
      </c>
      <c r="B128" s="42"/>
      <c r="C128" s="42"/>
      <c r="D128" s="91"/>
      <c r="E128" s="91"/>
      <c r="F128" s="106"/>
      <c r="G128" s="106"/>
      <c r="H128" s="91"/>
      <c r="I128" s="91"/>
    </row>
    <row r="129" spans="1:9" x14ac:dyDescent="0.25">
      <c r="A129" s="77" t="s">
        <v>35</v>
      </c>
      <c r="B129" s="95"/>
      <c r="C129" s="95"/>
      <c r="D129" s="90">
        <v>20</v>
      </c>
      <c r="E129" s="91"/>
      <c r="F129" s="91"/>
      <c r="G129" s="91"/>
      <c r="H129" s="90">
        <v>10</v>
      </c>
      <c r="I129" s="91"/>
    </row>
    <row r="130" spans="1:9" ht="19.5" x14ac:dyDescent="0.25">
      <c r="A130" s="75" t="s">
        <v>110</v>
      </c>
      <c r="B130" s="42"/>
      <c r="C130" s="42"/>
      <c r="D130" s="92"/>
      <c r="E130" s="91"/>
      <c r="F130" s="106"/>
      <c r="G130" s="106"/>
      <c r="H130" s="91"/>
      <c r="I130" s="91"/>
    </row>
    <row r="131" spans="1:9" ht="19.5" x14ac:dyDescent="0.25">
      <c r="A131" s="75" t="s">
        <v>111</v>
      </c>
      <c r="B131" s="42"/>
      <c r="C131" s="42"/>
      <c r="D131" s="92"/>
      <c r="E131" s="91"/>
      <c r="F131" s="106"/>
      <c r="G131" s="106"/>
      <c r="H131" s="91"/>
      <c r="I131" s="91"/>
    </row>
    <row r="132" spans="1:9" ht="19.5" x14ac:dyDescent="0.25">
      <c r="A132" s="75" t="s">
        <v>112</v>
      </c>
      <c r="B132" s="42"/>
      <c r="C132" s="42"/>
      <c r="D132" s="92"/>
      <c r="E132" s="91"/>
      <c r="F132" s="106"/>
      <c r="G132" s="106"/>
      <c r="H132" s="91"/>
      <c r="I132" s="91"/>
    </row>
    <row r="133" spans="1:9" ht="19.5" x14ac:dyDescent="0.25">
      <c r="A133" s="75" t="s">
        <v>113</v>
      </c>
      <c r="B133" s="42"/>
      <c r="C133" s="42"/>
      <c r="D133" s="92"/>
      <c r="E133" s="91"/>
      <c r="F133" s="106"/>
      <c r="G133" s="106"/>
      <c r="H133" s="91"/>
      <c r="I133" s="91"/>
    </row>
    <row r="134" spans="1:9" ht="19.5" x14ac:dyDescent="0.25">
      <c r="A134" s="75" t="s">
        <v>114</v>
      </c>
      <c r="B134" s="42"/>
      <c r="C134" s="42"/>
      <c r="D134" s="92"/>
      <c r="E134" s="91"/>
      <c r="F134" s="106"/>
      <c r="G134" s="106"/>
      <c r="H134" s="91"/>
      <c r="I134" s="91"/>
    </row>
    <row r="135" spans="1:9" ht="24.75" x14ac:dyDescent="0.25">
      <c r="A135" s="76" t="s">
        <v>232</v>
      </c>
      <c r="B135" s="119"/>
      <c r="C135" s="119"/>
      <c r="D135" s="120"/>
      <c r="E135" s="120"/>
      <c r="F135" s="120"/>
      <c r="G135" s="120"/>
      <c r="H135" s="120"/>
      <c r="I135" s="120"/>
    </row>
    <row r="136" spans="1:9" x14ac:dyDescent="0.25">
      <c r="A136" s="78" t="s">
        <v>185</v>
      </c>
      <c r="B136" s="112"/>
      <c r="C136" s="112"/>
      <c r="D136" s="113"/>
      <c r="E136" s="113"/>
      <c r="F136" s="113"/>
      <c r="G136" s="113"/>
      <c r="H136" s="90">
        <v>10</v>
      </c>
      <c r="I136" s="113"/>
    </row>
    <row r="137" spans="1:9" ht="31.25" customHeight="1" x14ac:dyDescent="0.25">
      <c r="A137" s="79" t="s">
        <v>189</v>
      </c>
      <c r="B137" s="42"/>
      <c r="C137" s="42"/>
      <c r="D137" s="113"/>
      <c r="E137" s="113"/>
      <c r="F137" s="106"/>
      <c r="G137" s="106"/>
      <c r="H137" s="113"/>
      <c r="I137" s="113"/>
    </row>
    <row r="138" spans="1:9" ht="29.25" x14ac:dyDescent="0.25">
      <c r="A138" s="79" t="s">
        <v>190</v>
      </c>
      <c r="B138" s="42"/>
      <c r="C138" s="42"/>
      <c r="D138" s="113"/>
      <c r="E138" s="113"/>
      <c r="F138" s="106"/>
      <c r="G138" s="106"/>
      <c r="H138" s="113"/>
      <c r="I138" s="113"/>
    </row>
    <row r="139" spans="1:9" ht="39" x14ac:dyDescent="0.25">
      <c r="A139" s="79" t="s">
        <v>191</v>
      </c>
      <c r="B139" s="42"/>
      <c r="C139" s="42"/>
      <c r="D139" s="113"/>
      <c r="E139" s="113"/>
      <c r="F139" s="106"/>
      <c r="G139" s="106"/>
      <c r="H139" s="113"/>
      <c r="I139" s="113"/>
    </row>
    <row r="140" spans="1:9" ht="11.45" customHeight="1" x14ac:dyDescent="0.25">
      <c r="A140" s="78" t="s">
        <v>186</v>
      </c>
      <c r="B140" s="113"/>
      <c r="C140" s="113"/>
      <c r="D140" s="113"/>
      <c r="E140" s="113"/>
      <c r="F140" s="113"/>
      <c r="G140" s="113"/>
      <c r="H140" s="90">
        <v>10</v>
      </c>
      <c r="I140" s="93">
        <v>2</v>
      </c>
    </row>
    <row r="141" spans="1:9" ht="19.5" x14ac:dyDescent="0.25">
      <c r="A141" s="79" t="s">
        <v>192</v>
      </c>
      <c r="B141" s="106"/>
      <c r="C141" s="106"/>
      <c r="D141" s="92"/>
      <c r="E141" s="113"/>
      <c r="F141" s="42"/>
      <c r="G141" s="42"/>
      <c r="H141" s="113"/>
      <c r="I141" s="113"/>
    </row>
    <row r="142" spans="1:9" ht="19.5" x14ac:dyDescent="0.25">
      <c r="A142" s="79" t="s">
        <v>193</v>
      </c>
      <c r="B142" s="106"/>
      <c r="C142" s="106"/>
      <c r="D142" s="92"/>
      <c r="E142" s="113"/>
      <c r="F142" s="42"/>
      <c r="G142" s="42"/>
      <c r="H142" s="113"/>
      <c r="I142" s="113"/>
    </row>
    <row r="143" spans="1:9" ht="19.5" x14ac:dyDescent="0.25">
      <c r="A143" s="79" t="s">
        <v>194</v>
      </c>
      <c r="B143" s="106"/>
      <c r="C143" s="106"/>
      <c r="D143" s="92"/>
      <c r="E143" s="113"/>
      <c r="F143" s="42"/>
      <c r="G143" s="42"/>
      <c r="H143" s="113"/>
      <c r="I143" s="113"/>
    </row>
    <row r="144" spans="1:9" ht="19.5" x14ac:dyDescent="0.25">
      <c r="A144" s="79" t="s">
        <v>195</v>
      </c>
      <c r="B144" s="106"/>
      <c r="C144" s="106"/>
      <c r="D144" s="92"/>
      <c r="E144" s="113"/>
      <c r="F144" s="42"/>
      <c r="G144" s="42"/>
      <c r="H144" s="113"/>
      <c r="I144" s="113"/>
    </row>
    <row r="145" spans="1:9" ht="19.5" x14ac:dyDescent="0.25">
      <c r="A145" s="78" t="s">
        <v>187</v>
      </c>
      <c r="B145" s="97"/>
      <c r="C145" s="97"/>
      <c r="D145" s="97"/>
      <c r="E145" s="93">
        <v>6</v>
      </c>
      <c r="F145" s="97"/>
      <c r="G145" s="97"/>
      <c r="H145" s="90">
        <v>40</v>
      </c>
      <c r="I145" s="97"/>
    </row>
    <row r="146" spans="1:9" x14ac:dyDescent="0.25">
      <c r="A146" s="79" t="s">
        <v>196</v>
      </c>
      <c r="B146" s="42"/>
      <c r="C146" s="42"/>
      <c r="D146" s="92"/>
      <c r="E146" s="92"/>
      <c r="F146" s="106"/>
      <c r="G146" s="106"/>
      <c r="H146" s="113"/>
      <c r="I146" s="113"/>
    </row>
    <row r="147" spans="1:9" ht="19.5" x14ac:dyDescent="0.25">
      <c r="A147" s="79" t="s">
        <v>197</v>
      </c>
      <c r="B147" s="42"/>
      <c r="C147" s="42"/>
      <c r="D147" s="92"/>
      <c r="E147" s="92"/>
      <c r="F147" s="106"/>
      <c r="G147" s="106"/>
      <c r="H147" s="113"/>
      <c r="I147" s="113"/>
    </row>
    <row r="148" spans="1:9" ht="19.5" x14ac:dyDescent="0.25">
      <c r="A148" s="79" t="s">
        <v>198</v>
      </c>
      <c r="B148" s="42"/>
      <c r="C148" s="42"/>
      <c r="D148" s="92"/>
      <c r="E148" s="92"/>
      <c r="F148" s="106"/>
      <c r="G148" s="106"/>
      <c r="H148" s="113"/>
      <c r="I148" s="113"/>
    </row>
    <row r="149" spans="1:9" ht="10.8" customHeight="1" x14ac:dyDescent="0.25">
      <c r="A149" s="78" t="s">
        <v>188</v>
      </c>
      <c r="B149" s="97"/>
      <c r="C149" s="97"/>
      <c r="D149" s="97"/>
      <c r="E149" s="92"/>
      <c r="F149" s="98"/>
      <c r="G149" s="98"/>
      <c r="H149" s="90">
        <v>10</v>
      </c>
      <c r="I149" s="93">
        <v>1</v>
      </c>
    </row>
    <row r="150" spans="1:9" ht="19.5" x14ac:dyDescent="0.25">
      <c r="A150" s="79" t="s">
        <v>199</v>
      </c>
      <c r="B150" s="42"/>
      <c r="C150" s="42"/>
      <c r="D150" s="113"/>
      <c r="E150" s="113"/>
      <c r="F150" s="106"/>
      <c r="G150" s="106"/>
      <c r="H150" s="113"/>
      <c r="I150" s="92"/>
    </row>
    <row r="151" spans="1:9" ht="29.25" x14ac:dyDescent="0.25">
      <c r="A151" s="79" t="s">
        <v>200</v>
      </c>
      <c r="B151" s="42"/>
      <c r="C151" s="42"/>
      <c r="D151" s="113"/>
      <c r="E151" s="113"/>
      <c r="F151" s="106"/>
      <c r="G151" s="106"/>
      <c r="H151" s="113"/>
      <c r="I151" s="92"/>
    </row>
    <row r="152" spans="1:9" ht="19.5" x14ac:dyDescent="0.25">
      <c r="A152" s="79" t="s">
        <v>201</v>
      </c>
      <c r="B152" s="42"/>
      <c r="C152" s="42"/>
      <c r="D152" s="113"/>
      <c r="E152" s="113"/>
      <c r="F152" s="106"/>
      <c r="G152" s="106"/>
      <c r="H152" s="113"/>
      <c r="I152" s="92"/>
    </row>
    <row r="153" spans="1:9" ht="49.5" x14ac:dyDescent="0.25">
      <c r="A153" s="76" t="s">
        <v>233</v>
      </c>
      <c r="B153" s="119"/>
      <c r="C153" s="119"/>
      <c r="D153" s="121"/>
      <c r="E153" s="121"/>
      <c r="F153" s="121"/>
      <c r="G153" s="121"/>
      <c r="H153" s="121"/>
      <c r="I153" s="121"/>
    </row>
    <row r="154" spans="1:9" ht="29.25" x14ac:dyDescent="0.25">
      <c r="A154" s="78" t="s">
        <v>181</v>
      </c>
      <c r="B154" s="95"/>
      <c r="C154" s="95"/>
      <c r="D154" s="90">
        <v>60</v>
      </c>
      <c r="E154" s="97"/>
      <c r="F154" s="98"/>
      <c r="G154" s="98"/>
      <c r="H154" s="98"/>
      <c r="I154" s="93" t="s">
        <v>223</v>
      </c>
    </row>
    <row r="155" spans="1:9" ht="10.8" customHeight="1" x14ac:dyDescent="0.25">
      <c r="A155" s="79" t="s">
        <v>202</v>
      </c>
      <c r="B155" s="108"/>
      <c r="C155" s="108"/>
      <c r="D155" s="92"/>
      <c r="E155" s="113"/>
      <c r="F155" s="42"/>
      <c r="G155" s="42"/>
      <c r="H155" s="92"/>
      <c r="I155" s="113"/>
    </row>
    <row r="156" spans="1:9" ht="19.5" x14ac:dyDescent="0.25">
      <c r="A156" s="79" t="s">
        <v>219</v>
      </c>
      <c r="B156" s="108"/>
      <c r="C156" s="108"/>
      <c r="D156" s="92"/>
      <c r="E156" s="113"/>
      <c r="F156" s="42"/>
      <c r="G156" s="42"/>
      <c r="H156" s="92"/>
      <c r="I156" s="113"/>
    </row>
    <row r="157" spans="1:9" ht="19.5" x14ac:dyDescent="0.25">
      <c r="A157" s="79" t="s">
        <v>203</v>
      </c>
      <c r="B157" s="108"/>
      <c r="C157" s="108"/>
      <c r="D157" s="92"/>
      <c r="E157" s="113"/>
      <c r="F157" s="42"/>
      <c r="G157" s="42"/>
      <c r="H157" s="92"/>
      <c r="I157" s="113"/>
    </row>
    <row r="158" spans="1:9" ht="29.25" x14ac:dyDescent="0.25">
      <c r="A158" s="79" t="s">
        <v>204</v>
      </c>
      <c r="B158" s="108"/>
      <c r="C158" s="108"/>
      <c r="D158" s="92"/>
      <c r="E158" s="113"/>
      <c r="F158" s="42"/>
      <c r="G158" s="42"/>
      <c r="H158" s="92"/>
      <c r="I158" s="113"/>
    </row>
    <row r="159" spans="1:9" ht="20.45" customHeight="1" x14ac:dyDescent="0.25">
      <c r="A159" s="78" t="s">
        <v>182</v>
      </c>
      <c r="B159" s="97"/>
      <c r="C159" s="97"/>
      <c r="D159" s="90">
        <v>60</v>
      </c>
      <c r="E159" s="113"/>
      <c r="F159" s="98"/>
      <c r="G159" s="98"/>
      <c r="H159" s="97"/>
      <c r="I159" s="93" t="s">
        <v>224</v>
      </c>
    </row>
    <row r="160" spans="1:9" ht="19.5" x14ac:dyDescent="0.25">
      <c r="A160" s="79" t="s">
        <v>205</v>
      </c>
      <c r="B160" s="106"/>
      <c r="C160" s="106"/>
      <c r="D160" s="113"/>
      <c r="E160" s="99"/>
      <c r="F160" s="42"/>
      <c r="G160" s="42"/>
      <c r="H160" s="92"/>
      <c r="I160" s="113"/>
    </row>
    <row r="161" spans="1:9" ht="39" x14ac:dyDescent="0.25">
      <c r="A161" s="79" t="s">
        <v>206</v>
      </c>
      <c r="B161" s="106"/>
      <c r="C161" s="106"/>
      <c r="D161" s="113"/>
      <c r="E161" s="99"/>
      <c r="F161" s="42"/>
      <c r="G161" s="42"/>
      <c r="H161" s="92"/>
      <c r="I161" s="113"/>
    </row>
    <row r="162" spans="1:9" ht="29.25" x14ac:dyDescent="0.25">
      <c r="A162" s="79" t="s">
        <v>207</v>
      </c>
      <c r="B162" s="106"/>
      <c r="C162" s="106"/>
      <c r="D162" s="113"/>
      <c r="E162" s="99"/>
      <c r="F162" s="42"/>
      <c r="G162" s="42"/>
      <c r="H162" s="92"/>
      <c r="I162" s="113"/>
    </row>
    <row r="163" spans="1:9" ht="19.5" x14ac:dyDescent="0.25">
      <c r="A163" s="79" t="s">
        <v>208</v>
      </c>
      <c r="B163" s="106"/>
      <c r="C163" s="106"/>
      <c r="D163" s="113"/>
      <c r="E163" s="99"/>
      <c r="F163" s="42"/>
      <c r="G163" s="42"/>
      <c r="H163" s="92"/>
      <c r="I163" s="113"/>
    </row>
    <row r="164" spans="1:9" x14ac:dyDescent="0.25">
      <c r="A164" s="78" t="s">
        <v>183</v>
      </c>
      <c r="B164" s="113"/>
      <c r="C164" s="113"/>
      <c r="D164" s="113"/>
      <c r="E164" s="99"/>
      <c r="F164" s="95"/>
      <c r="G164" s="95"/>
      <c r="H164" s="90">
        <v>30</v>
      </c>
      <c r="I164" s="93" t="s">
        <v>225</v>
      </c>
    </row>
    <row r="165" spans="1:9" x14ac:dyDescent="0.25">
      <c r="A165" s="79" t="s">
        <v>209</v>
      </c>
      <c r="B165" s="42"/>
      <c r="C165" s="42"/>
      <c r="D165" s="113"/>
      <c r="E165" s="99"/>
      <c r="F165" s="109"/>
      <c r="G165" s="109"/>
      <c r="H165" s="92"/>
      <c r="I165" s="113"/>
    </row>
    <row r="166" spans="1:9" ht="19.5" x14ac:dyDescent="0.25">
      <c r="A166" s="79" t="s">
        <v>210</v>
      </c>
      <c r="B166" s="42"/>
      <c r="C166" s="42"/>
      <c r="D166" s="113"/>
      <c r="E166" s="99"/>
      <c r="F166" s="109"/>
      <c r="G166" s="109"/>
      <c r="H166" s="92"/>
      <c r="I166" s="113"/>
    </row>
    <row r="167" spans="1:9" ht="29.25" x14ac:dyDescent="0.25">
      <c r="A167" s="79" t="s">
        <v>211</v>
      </c>
      <c r="B167" s="42"/>
      <c r="C167" s="42"/>
      <c r="D167" s="113"/>
      <c r="E167" s="99"/>
      <c r="F167" s="109"/>
      <c r="G167" s="109"/>
      <c r="H167" s="92"/>
      <c r="I167" s="113"/>
    </row>
    <row r="168" spans="1:9" ht="19.5" x14ac:dyDescent="0.25">
      <c r="A168" s="79" t="s">
        <v>212</v>
      </c>
      <c r="B168" s="42"/>
      <c r="C168" s="42"/>
      <c r="D168" s="113"/>
      <c r="E168" s="99"/>
      <c r="F168" s="109"/>
      <c r="G168" s="109"/>
      <c r="H168" s="92"/>
      <c r="I168" s="113"/>
    </row>
    <row r="169" spans="1:9" ht="21" customHeight="1" x14ac:dyDescent="0.25">
      <c r="A169" s="78" t="s">
        <v>184</v>
      </c>
      <c r="B169" s="113"/>
      <c r="C169" s="113"/>
      <c r="D169" s="113"/>
      <c r="E169" s="113"/>
      <c r="F169" s="95"/>
      <c r="G169" s="95"/>
      <c r="H169" s="90">
        <v>20</v>
      </c>
      <c r="I169" s="113"/>
    </row>
    <row r="170" spans="1:9" ht="33.6" customHeight="1" x14ac:dyDescent="0.25">
      <c r="A170" s="79" t="s">
        <v>213</v>
      </c>
      <c r="B170" s="106"/>
      <c r="C170" s="106"/>
      <c r="D170" s="113"/>
      <c r="E170" s="99"/>
      <c r="F170" s="42"/>
      <c r="G170" s="42"/>
      <c r="H170" s="92"/>
      <c r="I170" s="113"/>
    </row>
    <row r="171" spans="1:9" ht="19.5" x14ac:dyDescent="0.25">
      <c r="A171" s="79" t="s">
        <v>214</v>
      </c>
      <c r="B171" s="106"/>
      <c r="C171" s="106"/>
      <c r="D171" s="113"/>
      <c r="E171" s="99"/>
      <c r="F171" s="42"/>
      <c r="G171" s="42"/>
      <c r="H171" s="92"/>
      <c r="I171" s="113"/>
    </row>
    <row r="172" spans="1:9" ht="19.5" x14ac:dyDescent="0.25">
      <c r="A172" s="79" t="s">
        <v>215</v>
      </c>
      <c r="B172" s="106"/>
      <c r="C172" s="106"/>
      <c r="D172" s="113"/>
      <c r="E172" s="99"/>
      <c r="F172" s="42"/>
      <c r="G172" s="42"/>
      <c r="H172" s="92"/>
      <c r="I172" s="113"/>
    </row>
    <row r="173" spans="1:9" ht="19.5" x14ac:dyDescent="0.25">
      <c r="A173" s="87" t="s">
        <v>216</v>
      </c>
      <c r="B173" s="110"/>
      <c r="C173" s="110"/>
      <c r="D173" s="100"/>
      <c r="E173" s="101"/>
      <c r="F173" s="88"/>
      <c r="G173" s="88"/>
      <c r="H173" s="102"/>
      <c r="I173" s="100"/>
    </row>
    <row r="174" spans="1:9" ht="10.15" thickBot="1" x14ac:dyDescent="0.3">
      <c r="A174" s="80" t="s">
        <v>217</v>
      </c>
      <c r="B174" s="111"/>
      <c r="C174" s="111"/>
      <c r="D174" s="103"/>
      <c r="E174" s="104"/>
      <c r="F174" s="44"/>
      <c r="G174" s="44"/>
      <c r="H174" s="105"/>
      <c r="I174" s="103"/>
    </row>
    <row r="175" spans="1:9" x14ac:dyDescent="0.25">
      <c r="B175" s="1"/>
      <c r="C175" s="1"/>
      <c r="D175" s="1"/>
      <c r="E175" s="1"/>
      <c r="F175" s="1"/>
      <c r="G175" s="1"/>
      <c r="H175" s="1"/>
      <c r="I175" s="1"/>
    </row>
    <row r="176" spans="1:9" ht="9" customHeight="1" x14ac:dyDescent="0.25"/>
    <row r="177" ht="14.25" hidden="1" customHeight="1" x14ac:dyDescent="0.25"/>
    <row r="178" ht="14.25" hidden="1" customHeight="1" x14ac:dyDescent="0.25"/>
    <row r="179" ht="14.25" hidden="1" customHeight="1" x14ac:dyDescent="0.25"/>
    <row r="180" ht="14.25" hidden="1" customHeight="1" x14ac:dyDescent="0.25"/>
  </sheetData>
  <sheetProtection sheet="1" selectLockedCells="1"/>
  <mergeCells count="8">
    <mergeCell ref="B135:I135"/>
    <mergeCell ref="B153:I153"/>
    <mergeCell ref="B95:I95"/>
    <mergeCell ref="B112:I112"/>
    <mergeCell ref="B1:E1"/>
    <mergeCell ref="F1:I1"/>
    <mergeCell ref="B3:I3"/>
    <mergeCell ref="B40:I40"/>
  </mergeCells>
  <pageMargins left="0.70866141732283472" right="0.70866141732283472" top="0.98425196850393704" bottom="0.39370078740157483" header="0.31496062992125984" footer="0.31496062992125984"/>
  <pageSetup paperSize="9" scale="93" fitToHeight="0" orientation="portrait" r:id="rId1"/>
  <headerFooter differentFirst="1" alignWithMargins="0">
    <oddHeader>&amp;R&amp;G</oddHeader>
    <oddFooter>&amp;L&amp;"Verdana,Standard"&amp;8Seite &amp;P/&amp;N&amp;R&amp;"Verdana,Standard"&amp;8&amp;K878787© SAVOIRSOCIAL, Olten, 18. März 2021</oddFooter>
    <firstHeader>&amp;L&amp;G&amp;R&amp;G</firstHeader>
    <firstFooter>&amp;L&amp;"Verdana,Standard"&amp;8Seite &amp;P/&amp;N&amp;R&amp;"Verdana,Standard"&amp;8© SAVOIRSOCIAL, Olten, 18. März 2021</firstFooter>
  </headerFooter>
  <rowBreaks count="1" manualBreakCount="1">
    <brk id="38" max="16383" man="1"/>
  </rowBreaks>
  <legacyDrawingHF r:id="rId2"/>
  <extLst>
    <ext xmlns:x14="http://schemas.microsoft.com/office/spreadsheetml/2009/9/main" uri="{CCE6A557-97BC-4b89-ADB6-D9C93CAAB3DF}">
      <x14:dataValidations xmlns:xm="http://schemas.microsoft.com/office/excel/2006/main" disablePrompts="1" count="3">
        <x14:dataValidation type="list" allowBlank="1" xr:uid="{00000000-0002-0000-0100-000000000000}">
          <x14:formula1>
            <xm:f>Datenvalidierung!$B$2:$B$4</xm:f>
          </x14:formula1>
          <xm:sqref>F101:G107 B146:C148 F97:G99 B41:C55 B130:C134 F34:G38 F14:G19 F21:G27 F29:G32 F5:G12 F42:G44 F46:G49 F51:G55 F57:G61 F63:G67 F69:G76 F78:G82 F84:G87 F89:G94 B96:C99 B101:C107 B109:C111 F109:G111 F114:G115 B117:C120 F117:G120 B122:C125 F122:G125 B114:C115 F127:G128 F130:G134 B150:C152 B160:C163 B165:C168 B57:C94 F137:G139 B137:C139 F150:G152 B155:C158 B170:C174 F141:G144 B141:C144 F146:G148 B127:C128 F155:G158 F160:G163 F165:G168 F170:G174</xm:sqref>
        </x14:dataValidation>
        <x14:dataValidation type="list" allowBlank="1" xr:uid="{00000000-0002-0000-0100-000001000000}">
          <x14:formula1>
            <xm:f>Datenvalidierung!$B$6:$B$7</xm:f>
          </x14:formula1>
          <xm:sqref>B5:C12</xm:sqref>
        </x14:dataValidation>
        <x14:dataValidation type="list" allowBlank="1" showInputMessage="1" showErrorMessage="1" xr:uid="{00000000-0002-0000-0100-000002000000}">
          <x14:formula1>
            <xm:f>Datenvalidierung!$B$6:$B$7</xm:f>
          </x14:formula1>
          <xm:sqref>B14:C19 B21:C27 B29:C32 B34:C38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G174"/>
  <sheetViews>
    <sheetView showGridLines="0" showRowColHeaders="0" showZeros="0" showWhiteSpace="0" view="pageLayout" topLeftCell="A6" zoomScaleNormal="100" workbookViewId="0">
      <selection activeCell="G6" sqref="G6"/>
    </sheetView>
  </sheetViews>
  <sheetFormatPr baseColWidth="10" defaultColWidth="0.6640625" defaultRowHeight="9.75" x14ac:dyDescent="0.25"/>
  <cols>
    <col min="1" max="1" width="5.33203125" style="1" customWidth="1"/>
    <col min="2" max="2" width="44.53125" style="1" customWidth="1"/>
    <col min="3" max="6" width="4.33203125" style="2" customWidth="1"/>
    <col min="7" max="7" width="48.46484375" style="2" customWidth="1"/>
    <col min="8" max="8" width="48.46484375" style="1" customWidth="1"/>
    <col min="9" max="16384" width="0.6640625" style="1"/>
  </cols>
  <sheetData>
    <row r="1" spans="1:7" ht="40.25" customHeight="1" x14ac:dyDescent="0.25">
      <c r="A1" s="118" t="s">
        <v>231</v>
      </c>
      <c r="B1" s="117"/>
      <c r="C1" s="117"/>
      <c r="D1" s="117"/>
      <c r="E1" s="117"/>
      <c r="F1" s="117"/>
      <c r="G1" s="117"/>
    </row>
    <row r="2" spans="1:7" ht="74.45" customHeight="1" x14ac:dyDescent="0.25">
      <c r="A2" s="13" t="s">
        <v>132</v>
      </c>
      <c r="B2" s="14" t="s">
        <v>173</v>
      </c>
      <c r="C2" s="63" t="s">
        <v>155</v>
      </c>
      <c r="D2" s="63" t="s">
        <v>156</v>
      </c>
      <c r="E2" s="64" t="s">
        <v>226</v>
      </c>
      <c r="F2" s="64" t="s">
        <v>154</v>
      </c>
      <c r="G2" s="11" t="s">
        <v>149</v>
      </c>
    </row>
    <row r="3" spans="1:7" ht="7.25" customHeight="1" x14ac:dyDescent="0.25">
      <c r="A3" s="51"/>
      <c r="B3" s="51"/>
      <c r="C3" s="52"/>
      <c r="D3" s="52"/>
      <c r="E3" s="52"/>
      <c r="F3" s="52"/>
      <c r="G3" s="51"/>
    </row>
    <row r="4" spans="1:7" ht="15" customHeight="1" x14ac:dyDescent="0.45">
      <c r="A4" s="53" t="str">
        <f>LEFT(Leistungsziele!A3,FIND(" ",Leistungsziele!A3))</f>
        <v xml:space="preserve">a. </v>
      </c>
      <c r="B4" s="54" t="str">
        <f>RIGHT(Leistungsziele!A3,LEN(Leistungsziele!A3)-FIND(" ",Leistungsziele!A3))</f>
        <v>Anwenden von transversalen Kompetenzen</v>
      </c>
      <c r="C4" s="55"/>
      <c r="D4" s="55"/>
      <c r="E4" s="55"/>
      <c r="F4" s="55"/>
      <c r="G4" s="55"/>
    </row>
    <row r="5" spans="1:7" ht="11.25" customHeight="1" x14ac:dyDescent="0.45">
      <c r="A5" s="15" t="str">
        <f>LEFT(Leistungsziele!A4,FIND(" ",Leistungsziele!A4)-1)</f>
        <v>a1:</v>
      </c>
      <c r="B5" s="16" t="str">
        <f>RIGHT(Leistungsziele!A4,LEN(Leistungsziele!A4)-FIND(" ",Leistungsziele!A4))</f>
        <v>Der eigenen Berufsrolle entsprechend handeln</v>
      </c>
      <c r="C5" s="12"/>
      <c r="D5" s="12"/>
      <c r="E5" s="12"/>
      <c r="F5" s="12"/>
      <c r="G5" s="12"/>
    </row>
    <row r="6" spans="1:7" ht="20.45" customHeight="1" x14ac:dyDescent="0.25">
      <c r="A6" s="17" t="str">
        <f>LEFT(Leistungsziele!A5,FIND(" ",Leistungsziele!A5))</f>
        <v xml:space="preserve">a1.1 </v>
      </c>
      <c r="B6" s="19" t="str">
        <f>RIGHT(Leistungsziele!A5,LEN(Leistungsziele!A5)-FIND(" ",Leistungsziele!A5))</f>
        <v>… erklärt die im Betrieb vorgegebenen Aufgaben- und Rollenbeschreibungen und handelt danach. (K3)</v>
      </c>
      <c r="C6" s="65" t="str">
        <f>IFERROR(VLOOKUP(Leistungsziele!B5,tbldropdownHKBaStart[],2),"")</f>
        <v/>
      </c>
      <c r="D6" s="65" t="str">
        <f>IFERROR(VLOOKUP(Leistungsziele!C5,tbldropdownHKBaStart[],2),"")</f>
        <v/>
      </c>
      <c r="E6" s="65" t="str">
        <f>IFERROR(VLOOKUP(Leistungsziele!F5,tbldropdownHK[],2),"")</f>
        <v/>
      </c>
      <c r="F6" s="20" t="str">
        <f>IFERROR(VLOOKUP(Leistungsziele!G5,tbldropdownHK[],2),"")</f>
        <v/>
      </c>
      <c r="G6" s="33" t="s">
        <v>180</v>
      </c>
    </row>
    <row r="7" spans="1:7" ht="20.45" customHeight="1" x14ac:dyDescent="0.25">
      <c r="A7" s="17" t="str">
        <f>LEFT(Leistungsziele!A6,FIND(" ",Leistungsziele!A6))</f>
        <v xml:space="preserve">a1.2 </v>
      </c>
      <c r="B7" s="21" t="str">
        <f>RIGHT(Leistungsziele!A6,LEN(Leistungsziele!A6)-FIND(" ",Leistungsziele!A6))</f>
        <v xml:space="preserve">… handelt selbständig im Rahmen ihrer Kompetenzen. (K3) </v>
      </c>
      <c r="C7" s="66" t="str">
        <f>IFERROR(VLOOKUP(Leistungsziele!B6,tbldropdownHKBaStart[],2),"")</f>
        <v/>
      </c>
      <c r="D7" s="66" t="str">
        <f>IFERROR(VLOOKUP(Leistungsziele!C6,tbldropdownHKBaStart[],2),"")</f>
        <v/>
      </c>
      <c r="E7" s="66" t="str">
        <f>IFERROR(VLOOKUP(Leistungsziele!F6,tbldropdownHK[],2),"")</f>
        <v/>
      </c>
      <c r="F7" s="67" t="str">
        <f>IFERROR(VLOOKUP(Leistungsziele!G6,tbldropdownHK[],2),"")</f>
        <v/>
      </c>
      <c r="G7" s="34"/>
    </row>
    <row r="8" spans="1:7" ht="20.45" customHeight="1" x14ac:dyDescent="0.25">
      <c r="A8" s="17" t="str">
        <f>LEFT(Leistungsziele!A7,FIND(" ",Leistungsziele!A7))</f>
        <v xml:space="preserve">a1.3 </v>
      </c>
      <c r="B8" s="21" t="str">
        <f>RIGHT(Leistungsziele!A7,LEN(Leistungsziele!A7)-FIND(" ",Leistungsziele!A7))</f>
        <v>… schätzt ihre persönlichen Grenzen ein und setzt präventive Massnahmen um. (K4)</v>
      </c>
      <c r="C8" s="66" t="str">
        <f>IFERROR(VLOOKUP(Leistungsziele!B7,tbldropdownHKBaStart[],2),"")</f>
        <v/>
      </c>
      <c r="D8" s="66" t="str">
        <f>IFERROR(VLOOKUP(Leistungsziele!C7,tbldropdownHKBaStart[],2),"")</f>
        <v/>
      </c>
      <c r="E8" s="66" t="str">
        <f>IFERROR(VLOOKUP(Leistungsziele!F7,tbldropdownHK[],2),"")</f>
        <v/>
      </c>
      <c r="F8" s="67" t="str">
        <f>IFERROR(VLOOKUP(Leistungsziele!G7,tbldropdownHK[],2),"")</f>
        <v/>
      </c>
      <c r="G8" s="33"/>
    </row>
    <row r="9" spans="1:7" ht="20.45" customHeight="1" x14ac:dyDescent="0.25">
      <c r="A9" s="17" t="str">
        <f>LEFT(Leistungsziele!A8,FIND(" ",Leistungsziele!A8))</f>
        <v xml:space="preserve">a1.4 </v>
      </c>
      <c r="B9" s="21" t="str">
        <f>RIGHT(Leistungsziele!A8,LEN(Leistungsziele!A8)-FIND(" ",Leistungsziele!A8))</f>
        <v>… erkennt Anzeichen von Stress und Burn-Out und setzt präventive Massnahmen um. (K4)</v>
      </c>
      <c r="C9" s="66" t="str">
        <f>IFERROR(VLOOKUP(Leistungsziele!B8,tbldropdownHKBaStart[],2),"")</f>
        <v/>
      </c>
      <c r="D9" s="66" t="str">
        <f>IFERROR(VLOOKUP(Leistungsziele!C8,tbldropdownHKBaStart[],2),"")</f>
        <v/>
      </c>
      <c r="E9" s="66" t="str">
        <f>IFERROR(VLOOKUP(Leistungsziele!F8,tbldropdownHK[],2),"")</f>
        <v/>
      </c>
      <c r="F9" s="67" t="str">
        <f>IFERROR(VLOOKUP(Leistungsziele!G8,tbldropdownHK[],2),"")</f>
        <v/>
      </c>
      <c r="G9" s="34"/>
    </row>
    <row r="10" spans="1:7" ht="20.45" customHeight="1" x14ac:dyDescent="0.25">
      <c r="A10" s="17" t="str">
        <f>LEFT(Leistungsziele!A9,FIND(" ",Leistungsziele!A9))</f>
        <v xml:space="preserve">a1.5 </v>
      </c>
      <c r="B10" s="21" t="str">
        <f>RIGHT(Leistungsziele!A9,LEN(Leistungsziele!A9)-FIND(" ",Leistungsziele!A9))</f>
        <v>… setzt bei Bedarf die Meldepflicht anhand der betrieblichen Vorgaben um. (K3)</v>
      </c>
      <c r="C10" s="66" t="str">
        <f>IFERROR(VLOOKUP(Leistungsziele!B9,tbldropdownHKBaStart[],2),"")</f>
        <v/>
      </c>
      <c r="D10" s="66" t="str">
        <f>IFERROR(VLOOKUP(Leistungsziele!C9,tbldropdownHKBaStart[],2),"")</f>
        <v/>
      </c>
      <c r="E10" s="66" t="str">
        <f>IFERROR(VLOOKUP(Leistungsziele!F9,tbldropdownHK[],2),"")</f>
        <v/>
      </c>
      <c r="F10" s="67" t="str">
        <f>IFERROR(VLOOKUP(Leistungsziele!G9,tbldropdownHK[],2),"")</f>
        <v/>
      </c>
      <c r="G10" s="34"/>
    </row>
    <row r="11" spans="1:7" ht="20.45" customHeight="1" x14ac:dyDescent="0.25">
      <c r="A11" s="17" t="str">
        <f>LEFT(Leistungsziele!A10,FIND(" ",Leistungsziele!A10))</f>
        <v xml:space="preserve">a1.6 </v>
      </c>
      <c r="B11" s="21" t="str">
        <f>RIGHT(Leistungsziele!A10,LEN(Leistungsziele!A10)-FIND(" ",Leistungsziele!A10))</f>
        <v>… schützt die eigene physische und psychische Integrität und Würde sowie die der betreuten Personen. (K3)</v>
      </c>
      <c r="C11" s="66" t="str">
        <f>IFERROR(VLOOKUP(Leistungsziele!B10,tbldropdownHKBaStart[],2),"")</f>
        <v/>
      </c>
      <c r="D11" s="66" t="str">
        <f>IFERROR(VLOOKUP(Leistungsziele!C10,tbldropdownHKBaStart[],2),"")</f>
        <v/>
      </c>
      <c r="E11" s="66" t="str">
        <f>IFERROR(VLOOKUP(Leistungsziele!F10,tbldropdownHK[],2),"")</f>
        <v/>
      </c>
      <c r="F11" s="67" t="str">
        <f>IFERROR(VLOOKUP(Leistungsziele!G10,tbldropdownHK[],2),"")</f>
        <v/>
      </c>
      <c r="G11" s="34"/>
    </row>
    <row r="12" spans="1:7" ht="20.45" customHeight="1" x14ac:dyDescent="0.25">
      <c r="A12" s="17" t="str">
        <f>LEFT(Leistungsziele!A11,FIND(" ",Leistungsziele!A11))</f>
        <v xml:space="preserve">a1.7 </v>
      </c>
      <c r="B12" s="21" t="str">
        <f>RIGHT(Leistungsziele!A11,LEN(Leistungsziele!A11)-FIND(" ",Leistungsziele!A11))</f>
        <v>… hält die Datenschutzbestimmungen und die Schweigepflicht ein. (K3)</v>
      </c>
      <c r="C12" s="66" t="str">
        <f>IFERROR(VLOOKUP(Leistungsziele!B11,tbldropdownHKBaStart[],2),"")</f>
        <v/>
      </c>
      <c r="D12" s="66" t="str">
        <f>IFERROR(VLOOKUP(Leistungsziele!C11,tbldropdownHKBaStart[],2),"")</f>
        <v/>
      </c>
      <c r="E12" s="66" t="str">
        <f>IFERROR(VLOOKUP(Leistungsziele!F11,tbldropdownHK[],2),"")</f>
        <v/>
      </c>
      <c r="F12" s="67" t="str">
        <f>IFERROR(VLOOKUP(Leistungsziele!G11,tbldropdownHK[],2),"")</f>
        <v/>
      </c>
      <c r="G12" s="34"/>
    </row>
    <row r="13" spans="1:7" ht="20.45" customHeight="1" x14ac:dyDescent="0.25">
      <c r="A13" s="17" t="str">
        <f>LEFT(Leistungsziele!A12,FIND(" ",Leistungsziele!A12))</f>
        <v xml:space="preserve">a1.8 </v>
      </c>
      <c r="B13" s="22" t="str">
        <f>RIGHT(Leistungsziele!A12,LEN(Leistungsziele!A12)-FIND(" ",Leistungsziele!A12))</f>
        <v>… vertritt den eigenen Beruf gegenüber Dritten überzeugend. (K3)</v>
      </c>
      <c r="C13" s="68" t="str">
        <f>IFERROR(VLOOKUP(Leistungsziele!B12,tbldropdownHKBaStart[],2),"")</f>
        <v/>
      </c>
      <c r="D13" s="68" t="str">
        <f>IFERROR(VLOOKUP(Leistungsziele!C12,tbldropdownHKBaStart[],2),"")</f>
        <v/>
      </c>
      <c r="E13" s="68" t="str">
        <f>IFERROR(VLOOKUP(Leistungsziele!F12,tbldropdownHK[],2),"")</f>
        <v/>
      </c>
      <c r="F13" s="69" t="str">
        <f>IFERROR(VLOOKUP(Leistungsziele!G12,tbldropdownHK[],2),"")</f>
        <v/>
      </c>
      <c r="G13" s="35"/>
    </row>
    <row r="14" spans="1:7" ht="11.25" customHeight="1" x14ac:dyDescent="0.45">
      <c r="A14" s="15" t="str">
        <f>LEFT(Leistungsziele!A13,FIND(" ",Leistungsziele!A13))</f>
        <v xml:space="preserve">a2: </v>
      </c>
      <c r="B14" s="16" t="str">
        <f>RIGHT(Leistungsziele!A13,LEN(Leistungsziele!A13)-FIND(" ",Leistungsziele!A13))</f>
        <v>Die eigene Arbeit reflektieren</v>
      </c>
      <c r="C14" s="12"/>
      <c r="D14" s="12"/>
      <c r="E14" s="12"/>
      <c r="F14" s="12"/>
      <c r="G14" s="12"/>
    </row>
    <row r="15" spans="1:7" s="10" customFormat="1" ht="20.45" customHeight="1" x14ac:dyDescent="0.45">
      <c r="A15" s="17" t="str">
        <f>LEFT(Leistungsziele!A14,FIND(" ",Leistungsziele!A14))</f>
        <v xml:space="preserve">a2.1 </v>
      </c>
      <c r="B15" s="19" t="str">
        <f>RIGHT(Leistungsziele!A14,LEN(Leistungsziele!A14)-FIND(" ",Leistungsziele!A14))</f>
        <v>… reflektiert Berufssituationen und das eigene berufliche Handeln nach berufsethischen Aspekten. (K4)</v>
      </c>
      <c r="C15" s="65" t="str">
        <f>IFERROR(VLOOKUP(Leistungsziele!B14,tbldropdownHKBaStart[],2),"")</f>
        <v/>
      </c>
      <c r="D15" s="65" t="str">
        <f>IFERROR(VLOOKUP(Leistungsziele!C14,tbldropdownHKBaStart[],2),"")</f>
        <v/>
      </c>
      <c r="E15" s="65" t="str">
        <f>IFERROR(VLOOKUP(Leistungsziele!F14,tbldropdownHK[],2),"")</f>
        <v/>
      </c>
      <c r="F15" s="20" t="str">
        <f>IFERROR(VLOOKUP(Leistungsziele!G14,tbldropdownHK[],2),"")</f>
        <v/>
      </c>
      <c r="G15" s="33"/>
    </row>
    <row r="16" spans="1:7" s="10" customFormat="1" ht="20.45" customHeight="1" x14ac:dyDescent="0.45">
      <c r="A16" s="17" t="str">
        <f>LEFT(Leistungsziele!A15,FIND(" ",Leistungsziele!A15))</f>
        <v xml:space="preserve">a2.2 </v>
      </c>
      <c r="B16" s="19" t="str">
        <f>RIGHT(Leistungsziele!A15,LEN(Leistungsziele!A15)-FIND(" ",Leistungsziele!A15))</f>
        <v>… reflektiert Feedbacks und setzt Anregungen um. (K4)</v>
      </c>
      <c r="C16" s="65" t="str">
        <f>IFERROR(VLOOKUP(Leistungsziele!B15,tbldropdownHKBaStart[],2),"")</f>
        <v/>
      </c>
      <c r="D16" s="65" t="str">
        <f>IFERROR(VLOOKUP(Leistungsziele!C15,tbldropdownHKBaStart[],2),"")</f>
        <v/>
      </c>
      <c r="E16" s="65" t="str">
        <f>IFERROR(VLOOKUP(Leistungsziele!F15,tbldropdownHK[],2),"")</f>
        <v/>
      </c>
      <c r="F16" s="67" t="str">
        <f>IFERROR(VLOOKUP(Leistungsziele!G15,tbldropdownHK[],2),"")</f>
        <v/>
      </c>
      <c r="G16" s="33"/>
    </row>
    <row r="17" spans="1:7" s="10" customFormat="1" ht="20.45" customHeight="1" x14ac:dyDescent="0.45">
      <c r="A17" s="17" t="str">
        <f>LEFT(Leistungsziele!A16,FIND(" ",Leistungsziele!A16))</f>
        <v xml:space="preserve">a2.3 </v>
      </c>
      <c r="B17" s="19" t="str">
        <f>RIGHT(Leistungsziele!A16,LEN(Leistungsziele!A16)-FIND(" ",Leistungsziele!A16))</f>
        <v>… gibt Feedbacks gemäss den Feedbackregeln. (K3)</v>
      </c>
      <c r="C17" s="65" t="str">
        <f>IFERROR(VLOOKUP(Leistungsziele!B16,tbldropdownHKBaStart[],2),"")</f>
        <v/>
      </c>
      <c r="D17" s="65" t="str">
        <f>IFERROR(VLOOKUP(Leistungsziele!C16,tbldropdownHKBaStart[],2),"")</f>
        <v/>
      </c>
      <c r="E17" s="65" t="str">
        <f>IFERROR(VLOOKUP(Leistungsziele!F16,tbldropdownHK[],2),"")</f>
        <v/>
      </c>
      <c r="F17" s="67" t="str">
        <f>IFERROR(VLOOKUP(Leistungsziele!G16,tbldropdownHK[],2),"")</f>
        <v/>
      </c>
      <c r="G17" s="33"/>
    </row>
    <row r="18" spans="1:7" s="10" customFormat="1" ht="20.45" customHeight="1" x14ac:dyDescent="0.45">
      <c r="A18" s="17" t="str">
        <f>LEFT(Leistungsziele!A17,FIND(" ",Leistungsziele!A17))</f>
        <v xml:space="preserve">a2.4 </v>
      </c>
      <c r="B18" s="19" t="str">
        <f>RIGHT(Leistungsziele!A17,LEN(Leistungsziele!A17)-FIND(" ",Leistungsziele!A17))</f>
        <v>… bezieht Vorgaben und Leitsätze des Betriebes in ihre Reflexion mit ein. (K4)</v>
      </c>
      <c r="C18" s="65" t="str">
        <f>IFERROR(VLOOKUP(Leistungsziele!B17,tbldropdownHKBaStart[],2),"")</f>
        <v/>
      </c>
      <c r="D18" s="65" t="str">
        <f>IFERROR(VLOOKUP(Leistungsziele!C17,tbldropdownHKBaStart[],2),"")</f>
        <v/>
      </c>
      <c r="E18" s="65" t="str">
        <f>IFERROR(VLOOKUP(Leistungsziele!F17,tbldropdownHK[],2),"")</f>
        <v/>
      </c>
      <c r="F18" s="67" t="str">
        <f>IFERROR(VLOOKUP(Leistungsziele!G17,tbldropdownHK[],2),"")</f>
        <v/>
      </c>
      <c r="G18" s="33"/>
    </row>
    <row r="19" spans="1:7" s="10" customFormat="1" ht="20.45" customHeight="1" x14ac:dyDescent="0.45">
      <c r="A19" s="17" t="str">
        <f>LEFT(Leistungsziele!A18,FIND(" ",Leistungsziele!A18))</f>
        <v xml:space="preserve">a2.5 </v>
      </c>
      <c r="B19" s="19" t="str">
        <f>RIGHT(Leistungsziele!A18,LEN(Leistungsziele!A18)-FIND(" ",Leistungsziele!A18))</f>
        <v>… schätzt ihren Entwicklungs- bzw. Austauschbedarf ein und nimmt weiterführende Angebote bzw. Gespräche wahr. (K4)</v>
      </c>
      <c r="C19" s="65" t="str">
        <f>IFERROR(VLOOKUP(Leistungsziele!B18,tbldropdownHKBaStart[],2),"")</f>
        <v/>
      </c>
      <c r="D19" s="65" t="str">
        <f>IFERROR(VLOOKUP(Leistungsziele!C18,tbldropdownHKBaStart[],2),"")</f>
        <v/>
      </c>
      <c r="E19" s="65" t="str">
        <f>IFERROR(VLOOKUP(Leistungsziele!F18,tbldropdownHK[],2),"")</f>
        <v/>
      </c>
      <c r="F19" s="67" t="str">
        <f>IFERROR(VLOOKUP(Leistungsziele!G18,tbldropdownHK[],2),"")</f>
        <v/>
      </c>
      <c r="G19" s="33"/>
    </row>
    <row r="20" spans="1:7" s="10" customFormat="1" ht="20.45" customHeight="1" x14ac:dyDescent="0.45">
      <c r="A20" s="17" t="str">
        <f>LEFT(Leistungsziele!A19,FIND(" ",Leistungsziele!A19))</f>
        <v xml:space="preserve">a2.6 </v>
      </c>
      <c r="B20" s="18" t="str">
        <f>RIGHT(Leistungsziele!A19,LEN(Leistungsziele!A19)-FIND(" ",Leistungsziele!A19))</f>
        <v>… vertritt die eigene Meinung angemessen und erklärt, wie sie Entscheidungen mitträgt. (K3)</v>
      </c>
      <c r="C20" s="70" t="str">
        <f>IFERROR(VLOOKUP(Leistungsziele!B19,tbldropdownHKBaStart[],2),"")</f>
        <v/>
      </c>
      <c r="D20" s="70" t="str">
        <f>IFERROR(VLOOKUP(Leistungsziele!C19,tbldropdownHKBaStart[],2),"")</f>
        <v/>
      </c>
      <c r="E20" s="70" t="str">
        <f>IFERROR(VLOOKUP(Leistungsziele!F19,tbldropdownHK[],2),"")</f>
        <v/>
      </c>
      <c r="F20" s="69" t="str">
        <f>IFERROR(VLOOKUP(Leistungsziele!G19,tbldropdownHK[],2),"")</f>
        <v/>
      </c>
      <c r="G20" s="36"/>
    </row>
    <row r="21" spans="1:7" ht="11.25" customHeight="1" x14ac:dyDescent="0.45">
      <c r="A21" s="15" t="str">
        <f>LEFT(Leistungsziele!A20,FIND(" ",Leistungsziele!A20))</f>
        <v xml:space="preserve">a3: </v>
      </c>
      <c r="B21" s="16" t="str">
        <f>RIGHT(Leistungsziele!A20,LEN(Leistungsziele!A20)-FIND(" ",Leistungsziele!A20))</f>
        <v>Professionelle Beziehungen gestalten</v>
      </c>
      <c r="C21" s="12"/>
      <c r="D21" s="12"/>
      <c r="E21" s="12"/>
      <c r="F21" s="12"/>
      <c r="G21" s="12"/>
    </row>
    <row r="22" spans="1:7" s="10" customFormat="1" ht="30" customHeight="1" x14ac:dyDescent="0.45">
      <c r="A22" s="17" t="str">
        <f>LEFT(Leistungsziele!A21,FIND(" ",Leistungsziele!A21))</f>
        <v xml:space="preserve">a3.1 </v>
      </c>
      <c r="B22" s="19" t="str">
        <f>RIGHT(Leistungsziele!A21,LEN(Leistungsziele!A21)-FIND(" ",Leistungsziele!A21))</f>
        <v>… unterscheidet professionelle Beziehungen von privaten Beziehungen. (K3)</v>
      </c>
      <c r="C22" s="65" t="str">
        <f>IFERROR(VLOOKUP(Leistungsziele!B21,tbldropdownHKBaStart[],2),"")</f>
        <v/>
      </c>
      <c r="D22" s="65" t="str">
        <f>IFERROR(VLOOKUP(Leistungsziele!C21,tbldropdownHKBaStart[],2),"")</f>
        <v/>
      </c>
      <c r="E22" s="65" t="str">
        <f>IFERROR(VLOOKUP(Leistungsziele!F21,tbldropdownHK[],2),"")</f>
        <v/>
      </c>
      <c r="F22" s="20" t="str">
        <f>IFERROR(VLOOKUP(Leistungsziele!G21,tbldropdownHK[],2),"")</f>
        <v/>
      </c>
      <c r="G22" s="33"/>
    </row>
    <row r="23" spans="1:7" s="10" customFormat="1" ht="30" customHeight="1" x14ac:dyDescent="0.45">
      <c r="A23" s="17" t="str">
        <f>LEFT(Leistungsziele!A22,FIND(" ",Leistungsziele!A22))</f>
        <v xml:space="preserve">a3.2 </v>
      </c>
      <c r="B23" s="19" t="str">
        <f>RIGHT(Leistungsziele!A22,LEN(Leistungsziele!A22)-FIND(" ",Leistungsziele!A22))</f>
        <v>… wählt in der professionellen Beziehung die jeweils angemessene Nähe und Distanz. (K4)</v>
      </c>
      <c r="C23" s="65" t="str">
        <f>IFERROR(VLOOKUP(Leistungsziele!B22,tbldropdownHKBaStart[],2),"")</f>
        <v/>
      </c>
      <c r="D23" s="65" t="str">
        <f>IFERROR(VLOOKUP(Leistungsziele!C22,tbldropdownHKBaStart[],2),"")</f>
        <v/>
      </c>
      <c r="E23" s="65" t="str">
        <f>IFERROR(VLOOKUP(Leistungsziele!F22,tbldropdownHK[],2),"")</f>
        <v/>
      </c>
      <c r="F23" s="67" t="str">
        <f>IFERROR(VLOOKUP(Leistungsziele!G22,tbldropdownHK[],2),"")</f>
        <v/>
      </c>
      <c r="G23" s="33"/>
    </row>
    <row r="24" spans="1:7" s="10" customFormat="1" ht="30" customHeight="1" x14ac:dyDescent="0.45">
      <c r="A24" s="17" t="str">
        <f>LEFT(Leistungsziele!A23,FIND(" ",Leistungsziele!A23))</f>
        <v xml:space="preserve">a3.3 </v>
      </c>
      <c r="B24" s="19" t="str">
        <f>RIGHT(Leistungsziele!A23,LEN(Leistungsziele!A23)-FIND(" ",Leistungsziele!A23))</f>
        <v>… plant und gestaltet den Beziehungsaufbau oder die Beziehungsauflösung sorgfältig und ausgehend von den Bedürfnissen der betreuten Person. (K3)</v>
      </c>
      <c r="C24" s="65" t="str">
        <f>IFERROR(VLOOKUP(Leistungsziele!B23,tbldropdownHKBaStart[],2),"")</f>
        <v/>
      </c>
      <c r="D24" s="65" t="str">
        <f>IFERROR(VLOOKUP(Leistungsziele!C23,tbldropdownHKBaStart[],2),"")</f>
        <v/>
      </c>
      <c r="E24" s="65" t="str">
        <f>IFERROR(VLOOKUP(Leistungsziele!F23,tbldropdownHK[],2),"")</f>
        <v/>
      </c>
      <c r="F24" s="67" t="str">
        <f>IFERROR(VLOOKUP(Leistungsziele!G23,tbldropdownHK[],2),"")</f>
        <v/>
      </c>
      <c r="G24" s="33"/>
    </row>
    <row r="25" spans="1:7" s="10" customFormat="1" ht="30" customHeight="1" x14ac:dyDescent="0.45">
      <c r="A25" s="17" t="str">
        <f>LEFT(Leistungsziele!A24,FIND(" ",Leistungsziele!A24))</f>
        <v xml:space="preserve">a3.4 </v>
      </c>
      <c r="B25" s="19" t="str">
        <f>RIGHT(Leistungsziele!A24,LEN(Leistungsziele!A24)-FIND(" ",Leistungsziele!A24))</f>
        <v>… baut zu allen betreuten Personen eine professionelle Beziehung auf, kann diese halten, entwickeln und wieder beenden. (K3)</v>
      </c>
      <c r="C25" s="65" t="str">
        <f>IFERROR(VLOOKUP(Leistungsziele!B24,tbldropdownHKBaStart[],2),"")</f>
        <v/>
      </c>
      <c r="D25" s="65" t="str">
        <f>IFERROR(VLOOKUP(Leistungsziele!C24,tbldropdownHKBaStart[],2),"")</f>
        <v/>
      </c>
      <c r="E25" s="65" t="str">
        <f>IFERROR(VLOOKUP(Leistungsziele!F24,tbldropdownHK[],2),"")</f>
        <v/>
      </c>
      <c r="F25" s="67" t="str">
        <f>IFERROR(VLOOKUP(Leistungsziele!G24,tbldropdownHK[],2),"")</f>
        <v/>
      </c>
      <c r="G25" s="33"/>
    </row>
    <row r="26" spans="1:7" s="10" customFormat="1" ht="30" customHeight="1" x14ac:dyDescent="0.45">
      <c r="A26" s="17" t="str">
        <f>LEFT(Leistungsziele!A25,FIND(" ",Leistungsziele!A25))</f>
        <v xml:space="preserve">a3.5 </v>
      </c>
      <c r="B26" s="19" t="str">
        <f>RIGHT(Leistungsziele!A25,LEN(Leistungsziele!A25)-FIND(" ",Leistungsziele!A25))</f>
        <v>… verhält sich in ihren professionellen Beziehungen wertschätzend, emphatisch und kongruent. (K3)</v>
      </c>
      <c r="C26" s="65" t="str">
        <f>IFERROR(VLOOKUP(Leistungsziele!B25,tbldropdownHKBaStart[],2),"")</f>
        <v/>
      </c>
      <c r="D26" s="65" t="str">
        <f>IFERROR(VLOOKUP(Leistungsziele!C25,tbldropdownHKBaStart[],2),"")</f>
        <v/>
      </c>
      <c r="E26" s="65" t="str">
        <f>IFERROR(VLOOKUP(Leistungsziele!F25,tbldropdownHK[],2),"")</f>
        <v/>
      </c>
      <c r="F26" s="67" t="str">
        <f>IFERROR(VLOOKUP(Leistungsziele!G25,tbldropdownHK[],2),"")</f>
        <v/>
      </c>
      <c r="G26" s="33"/>
    </row>
    <row r="27" spans="1:7" s="10" customFormat="1" ht="30" customHeight="1" x14ac:dyDescent="0.45">
      <c r="A27" s="17" t="str">
        <f>LEFT(Leistungsziele!A26,FIND(" ",Leistungsziele!A26))</f>
        <v xml:space="preserve">a3.6 </v>
      </c>
      <c r="B27" s="19" t="str">
        <f>RIGHT(Leistungsziele!A26,LEN(Leistungsziele!A26)-FIND(" ",Leistungsziele!A26))</f>
        <v>… gestaltet die professionelle Beziehung im Bewusstsein der Problematik von Macht und Abhängigkeit im Betreuungsverhältnis. (K3)</v>
      </c>
      <c r="C27" s="65" t="str">
        <f>IFERROR(VLOOKUP(Leistungsziele!B26,tbldropdownHKBaStart[],2),"")</f>
        <v/>
      </c>
      <c r="D27" s="65" t="str">
        <f>IFERROR(VLOOKUP(Leistungsziele!C26,tbldropdownHKBaStart[],2),"")</f>
        <v/>
      </c>
      <c r="E27" s="65" t="str">
        <f>IFERROR(VLOOKUP(Leistungsziele!F26,tbldropdownHK[],2),"")</f>
        <v/>
      </c>
      <c r="F27" s="67" t="str">
        <f>IFERROR(VLOOKUP(Leistungsziele!G26,tbldropdownHK[],2),"")</f>
        <v/>
      </c>
      <c r="G27" s="33"/>
    </row>
    <row r="28" spans="1:7" s="10" customFormat="1" ht="30" customHeight="1" x14ac:dyDescent="0.45">
      <c r="A28" s="17" t="str">
        <f>LEFT(Leistungsziele!A27,FIND(" ",Leistungsziele!A27))</f>
        <v xml:space="preserve">a3.7 </v>
      </c>
      <c r="B28" s="18" t="str">
        <f>RIGHT(Leistungsziele!A27,LEN(Leistungsziele!A27)-FIND(" ",Leistungsziele!A27))</f>
        <v>… ist sich der Wirkung der eigenen Befindlichkeit auf die professionelle Beziehung bewusst und geht damit für alle Beteiligten förderlich um. (K4)</v>
      </c>
      <c r="C28" s="70" t="str">
        <f>IFERROR(VLOOKUP(Leistungsziele!B27,tbldropdownHKBaStart[],2),"")</f>
        <v/>
      </c>
      <c r="D28" s="70" t="str">
        <f>IFERROR(VLOOKUP(Leistungsziele!C27,tbldropdownHKBaStart[],2),"")</f>
        <v/>
      </c>
      <c r="E28" s="70" t="str">
        <f>IFERROR(VLOOKUP(Leistungsziele!F27,tbldropdownHK[],2),"")</f>
        <v/>
      </c>
      <c r="F28" s="69" t="str">
        <f>IFERROR(VLOOKUP(Leistungsziele!G27,tbldropdownHK[],2),"")</f>
        <v/>
      </c>
      <c r="G28" s="36"/>
    </row>
    <row r="29" spans="1:7" ht="11.25" customHeight="1" x14ac:dyDescent="0.45">
      <c r="A29" s="15" t="str">
        <f>LEFT(Leistungsziele!A28,FIND(" ",Leistungsziele!A28))</f>
        <v xml:space="preserve">a4: </v>
      </c>
      <c r="B29" s="16" t="str">
        <f>RIGHT(Leistungsziele!A28,LEN(Leistungsziele!A28)-FIND(" ",Leistungsziele!A28))</f>
        <v xml:space="preserve">Situations- und adressatengerecht kommunizieren </v>
      </c>
      <c r="C29" s="12"/>
      <c r="D29" s="12"/>
      <c r="E29" s="12"/>
      <c r="F29" s="12"/>
      <c r="G29" s="12"/>
    </row>
    <row r="30" spans="1:7" ht="30" customHeight="1" x14ac:dyDescent="0.25">
      <c r="A30" s="17" t="str">
        <f>LEFT(Leistungsziele!A29,FIND(" ",Leistungsziele!A29))</f>
        <v xml:space="preserve">a4.1 </v>
      </c>
      <c r="B30" s="19" t="str">
        <f>RIGHT(Leistungsziele!A29,LEN(Leistungsziele!A29)-FIND(" ",Leistungsziele!A29))</f>
        <v>… kommuniziert situations-, adressatengerecht und wertschätzend. (K3)</v>
      </c>
      <c r="C30" s="65" t="str">
        <f>IFERROR(VLOOKUP(Leistungsziele!B29,tbldropdownHKBaStart[],2),"")</f>
        <v/>
      </c>
      <c r="D30" s="65" t="str">
        <f>IFERROR(VLOOKUP(Leistungsziele!C29,tbldropdownHKBaStart[],2),"")</f>
        <v/>
      </c>
      <c r="E30" s="65" t="str">
        <f>IFERROR(VLOOKUP(Leistungsziele!F29,tbldropdownHK[],2),"")</f>
        <v/>
      </c>
      <c r="F30" s="20" t="str">
        <f>IFERROR(VLOOKUP(Leistungsziele!G29,tbldropdownHK[],2),"")</f>
        <v/>
      </c>
      <c r="G30" s="33"/>
    </row>
    <row r="31" spans="1:7" ht="30" customHeight="1" x14ac:dyDescent="0.25">
      <c r="A31" s="17" t="str">
        <f>LEFT(Leistungsziele!A30,FIND(" ",Leistungsziele!A30))</f>
        <v xml:space="preserve">a4.2 </v>
      </c>
      <c r="B31" s="19" t="str">
        <f>RIGHT(Leistungsziele!A30,LEN(Leistungsziele!A30)-FIND(" ",Leistungsziele!A30))</f>
        <v>… berücksichtigt in ihrer Kommunikation die Situation von Personen mit Migrationshintergrund. (K3)</v>
      </c>
      <c r="C31" s="65" t="str">
        <f>IFERROR(VLOOKUP(Leistungsziele!B30,tbldropdownHKBaStart[],2),"")</f>
        <v/>
      </c>
      <c r="D31" s="65" t="str">
        <f>IFERROR(VLOOKUP(Leistungsziele!C30,tbldropdownHKBaStart[],2),"")</f>
        <v/>
      </c>
      <c r="E31" s="65" t="str">
        <f>IFERROR(VLOOKUP(Leistungsziele!F30,tbldropdownHK[],2),"")</f>
        <v/>
      </c>
      <c r="F31" s="67" t="str">
        <f>IFERROR(VLOOKUP(Leistungsziele!G30,tbldropdownHK[],2),"")</f>
        <v/>
      </c>
      <c r="G31" s="33"/>
    </row>
    <row r="32" spans="1:7" ht="30" customHeight="1" x14ac:dyDescent="0.25">
      <c r="A32" s="17" t="str">
        <f>LEFT(Leistungsziele!A31,FIND(" ",Leistungsziele!A31))</f>
        <v xml:space="preserve">a4.3 </v>
      </c>
      <c r="B32" s="19" t="str">
        <f>RIGHT(Leistungsziele!A31,LEN(Leistungsziele!A31)-FIND(" ",Leistungsziele!A31))</f>
        <v>… unterstützt und fördert die Kommunikation des Gegenübers unter Berücksichtigung der Selbstbestimmung. (K3)</v>
      </c>
      <c r="C32" s="65" t="str">
        <f>IFERROR(VLOOKUP(Leistungsziele!B31,tbldropdownHKBaStart[],2),"")</f>
        <v/>
      </c>
      <c r="D32" s="65" t="str">
        <f>IFERROR(VLOOKUP(Leistungsziele!C31,tbldropdownHKBaStart[],2),"")</f>
        <v/>
      </c>
      <c r="E32" s="65" t="str">
        <f>IFERROR(VLOOKUP(Leistungsziele!F31,tbldropdownHK[],2),"")</f>
        <v/>
      </c>
      <c r="F32" s="67" t="str">
        <f>IFERROR(VLOOKUP(Leistungsziele!G31,tbldropdownHK[],2),"")</f>
        <v/>
      </c>
      <c r="G32" s="33"/>
    </row>
    <row r="33" spans="1:7" ht="30" customHeight="1" x14ac:dyDescent="0.25">
      <c r="A33" s="17" t="str">
        <f>LEFT(Leistungsziele!A32,FIND(" ",Leistungsziele!A32))</f>
        <v xml:space="preserve">a4.4 </v>
      </c>
      <c r="B33" s="18" t="str">
        <f>RIGHT(Leistungsziele!A32,LEN(Leistungsziele!A32)-FIND(" ",Leistungsziele!A32))</f>
        <v>… nimmt verbale und nonverbale Botschaften der betreuten Person wahr und reagiert entsprechend. (K3)</v>
      </c>
      <c r="C33" s="70" t="str">
        <f>IFERROR(VLOOKUP(Leistungsziele!B32,tbldropdownHKBaStart[],2),"")</f>
        <v/>
      </c>
      <c r="D33" s="70" t="str">
        <f>IFERROR(VLOOKUP(Leistungsziele!C32,tbldropdownHKBaStart[],2),"")</f>
        <v/>
      </c>
      <c r="E33" s="70" t="str">
        <f>IFERROR(VLOOKUP(Leistungsziele!F32,tbldropdownHK[],2),"")</f>
        <v/>
      </c>
      <c r="F33" s="69" t="str">
        <f>IFERROR(VLOOKUP(Leistungsziele!G32,tbldropdownHK[],2),"")</f>
        <v/>
      </c>
      <c r="G33" s="36"/>
    </row>
    <row r="34" spans="1:7" ht="14.25" x14ac:dyDescent="0.45">
      <c r="A34" s="15" t="str">
        <f>LEFT(Leistungsziele!A33,FIND(" ",Leistungsziele!A33))</f>
        <v xml:space="preserve">a5: </v>
      </c>
      <c r="B34" s="16" t="str">
        <f>RIGHT(Leistungsziele!A33,LEN(Leistungsziele!A33)-FIND(" ",Leistungsziele!A33))</f>
        <v>An der Bewältigung von Konflikten mitarbeiten</v>
      </c>
      <c r="C34" s="12"/>
      <c r="D34" s="12"/>
      <c r="E34" s="12"/>
      <c r="F34" s="12"/>
      <c r="G34" s="12"/>
    </row>
    <row r="35" spans="1:7" ht="30" customHeight="1" x14ac:dyDescent="0.25">
      <c r="A35" s="17" t="str">
        <f>LEFT(Leistungsziele!A34,FIND(" ",Leistungsziele!A34))</f>
        <v xml:space="preserve">a5.1 </v>
      </c>
      <c r="B35" s="19" t="str">
        <f>RIGHT(Leistungsziele!A34,LEN(Leistungsziele!A34)-FIND(" ",Leistungsziele!A34))</f>
        <v>… begleitet die Bewältigung von alltäglichen Konflikten lösungsorientiert. (K3)</v>
      </c>
      <c r="C35" s="65" t="str">
        <f>IFERROR(VLOOKUP(Leistungsziele!B34,tbldropdownHKBaStart[],2),"")</f>
        <v/>
      </c>
      <c r="D35" s="65" t="str">
        <f>IFERROR(VLOOKUP(Leistungsziele!C34,tbldropdownHKBaStart[],2),"")</f>
        <v/>
      </c>
      <c r="E35" s="65" t="str">
        <f>IFERROR(VLOOKUP(Leistungsziele!F34,tbldropdownHK[],2),"")</f>
        <v/>
      </c>
      <c r="F35" s="20" t="str">
        <f>IFERROR(VLOOKUP(Leistungsziele!G34,tbldropdownHK[],2),"")</f>
        <v/>
      </c>
      <c r="G35" s="33"/>
    </row>
    <row r="36" spans="1:7" ht="30" customHeight="1" x14ac:dyDescent="0.25">
      <c r="A36" s="17" t="str">
        <f>LEFT(Leistungsziele!A35,FIND(" ",Leistungsziele!A35))</f>
        <v xml:space="preserve">a5.2 </v>
      </c>
      <c r="B36" s="19" t="str">
        <f>RIGHT(Leistungsziele!A35,LEN(Leistungsziele!A35)-FIND(" ",Leistungsziele!A35))</f>
        <v>… spricht Konflikte im Team situationsangepasst an und beteiligt sich aktiv an der gemeinsamen Lösungsfindung. (K3)</v>
      </c>
      <c r="C36" s="65" t="str">
        <f>IFERROR(VLOOKUP(Leistungsziele!B35,tbldropdownHKBaStart[],2),"")</f>
        <v/>
      </c>
      <c r="D36" s="65" t="str">
        <f>IFERROR(VLOOKUP(Leistungsziele!C35,tbldropdownHKBaStart[],2),"")</f>
        <v/>
      </c>
      <c r="E36" s="65" t="str">
        <f>IFERROR(VLOOKUP(Leistungsziele!F35,tbldropdownHK[],2),"")</f>
        <v/>
      </c>
      <c r="F36" s="69" t="str">
        <f>IFERROR(VLOOKUP(Leistungsziele!G35,tbldropdownHK[],2),"")</f>
        <v/>
      </c>
      <c r="G36" s="33"/>
    </row>
    <row r="37" spans="1:7" ht="30" customHeight="1" x14ac:dyDescent="0.25">
      <c r="A37" s="17" t="str">
        <f>LEFT(Leistungsziele!A36,FIND(" ",Leistungsziele!A36))</f>
        <v xml:space="preserve">a5.3 </v>
      </c>
      <c r="B37" s="19" t="str">
        <f>RIGHT(Leistungsziele!A36,LEN(Leistungsziele!A36)-FIND(" ",Leistungsziele!A36))</f>
        <v>… bewahrt in Konfliktsituationen Ruhe und begegnet den Beteiligten empathisch. (K3)</v>
      </c>
      <c r="C37" s="65" t="str">
        <f>IFERROR(VLOOKUP(Leistungsziele!B36,tbldropdownHKBaStart[],2),"")</f>
        <v/>
      </c>
      <c r="D37" s="65" t="str">
        <f>IFERROR(VLOOKUP(Leistungsziele!C36,tbldropdownHKBaStart[],2),"")</f>
        <v/>
      </c>
      <c r="E37" s="65" t="str">
        <f>IFERROR(VLOOKUP(Leistungsziele!F36,tbldropdownHK[],2),"")</f>
        <v/>
      </c>
      <c r="F37" s="69" t="str">
        <f>IFERROR(VLOOKUP(Leistungsziele!G36,tbldropdownHK[],2),"")</f>
        <v/>
      </c>
      <c r="G37" s="33"/>
    </row>
    <row r="38" spans="1:7" ht="30" customHeight="1" x14ac:dyDescent="0.25">
      <c r="A38" s="17" t="str">
        <f>LEFT(Leistungsziele!A37,FIND(" ",Leistungsziele!A37))</f>
        <v xml:space="preserve">a5.4 </v>
      </c>
      <c r="B38" s="19" t="str">
        <f>RIGHT(Leistungsziele!A37,LEN(Leistungsziele!A37)-FIND(" ",Leistungsziele!A37))</f>
        <v>… stärkt die Selbstverantwortung der betreuten Person bei der Konfliktbewältigung. (K3)</v>
      </c>
      <c r="C38" s="65" t="str">
        <f>IFERROR(VLOOKUP(Leistungsziele!B37,tbldropdownHKBaStart[],2),"")</f>
        <v/>
      </c>
      <c r="D38" s="65" t="str">
        <f>IFERROR(VLOOKUP(Leistungsziele!C37,tbldropdownHKBaStart[],2),"")</f>
        <v/>
      </c>
      <c r="E38" s="65" t="str">
        <f>IFERROR(VLOOKUP(Leistungsziele!F37,tbldropdownHK[],2),"")</f>
        <v/>
      </c>
      <c r="F38" s="69" t="str">
        <f>IFERROR(VLOOKUP(Leistungsziele!G37,tbldropdownHK[],2),"")</f>
        <v/>
      </c>
      <c r="G38" s="33"/>
    </row>
    <row r="39" spans="1:7" ht="30" customHeight="1" x14ac:dyDescent="0.25">
      <c r="A39" s="17" t="str">
        <f>LEFT(Leistungsziele!A38,FIND(" ",Leistungsziele!A38))</f>
        <v xml:space="preserve">a5.5 </v>
      </c>
      <c r="B39" s="18" t="str">
        <f>RIGHT(Leistungsziele!A38,LEN(Leistungsziele!A38)-FIND(" ",Leistungsziele!A38))</f>
        <v>… schätzt die eigenen Grenzen im Konfliktfall ein und zieht bei Bedarf Unterstützung hinzu. (K4)</v>
      </c>
      <c r="C39" s="70" t="str">
        <f>IFERROR(VLOOKUP(Leistungsziele!B38,tbldropdownHKBaStart[],2),"")</f>
        <v/>
      </c>
      <c r="D39" s="70" t="str">
        <f>IFERROR(VLOOKUP(Leistungsziele!C38,tbldropdownHKBaStart[],2),"")</f>
        <v/>
      </c>
      <c r="E39" s="70" t="str">
        <f>IFERROR(VLOOKUP(Leistungsziele!F38,tbldropdownHK[],2),"")</f>
        <v/>
      </c>
      <c r="F39" s="69" t="str">
        <f>IFERROR(VLOOKUP(Leistungsziele!G38,tbldropdownHK[],2),"")</f>
        <v/>
      </c>
      <c r="G39" s="36"/>
    </row>
    <row r="40" spans="1:7" ht="15.5" customHeight="1" x14ac:dyDescent="0.45">
      <c r="A40" s="53" t="str">
        <f>LEFT(Leistungsziele!A40,FIND(" ",Leistungsziele!A40))</f>
        <v xml:space="preserve">b. </v>
      </c>
      <c r="B40" s="54" t="str">
        <f>RIGHT(Leistungsziele!A40,LEN(Leistungsziele!A40)-FIND(" ",Leistungsziele!A40))</f>
        <v>Begleiten im Alltag</v>
      </c>
      <c r="C40" s="55"/>
      <c r="D40" s="55"/>
      <c r="E40" s="55"/>
      <c r="F40" s="55"/>
      <c r="G40" s="55"/>
    </row>
    <row r="41" spans="1:7" ht="12.5" customHeight="1" x14ac:dyDescent="0.45">
      <c r="A41" s="15" t="str">
        <f>LEFT(Leistungsziele!A41,FIND(" ",Leistungsziele!A41))</f>
        <v xml:space="preserve">b1: </v>
      </c>
      <c r="B41" s="16" t="str">
        <f>RIGHT(Leistungsziele!A41,LEN(Leistungsziele!A41)-FIND(" ",Leistungsziele!A41))</f>
        <v>Die eigenen Arbeiten planen</v>
      </c>
      <c r="C41" s="12"/>
      <c r="D41" s="12"/>
      <c r="E41" s="12"/>
      <c r="F41" s="12"/>
      <c r="G41" s="12"/>
    </row>
    <row r="42" spans="1:7" ht="13.25" customHeight="1" x14ac:dyDescent="0.25">
      <c r="A42" s="23" t="str">
        <f>LEFT(Leistungsziele!A42,FIND(" ",Leistungsziele!A42))</f>
        <v xml:space="preserve">b1.1 </v>
      </c>
      <c r="B42" s="24" t="str">
        <f>LEFT(RIGHT(Leistungsziele!A42,LEN(Leistungsziele!A42)-FIND(" ",Leistungsziele!A42)),55)&amp;"…"</f>
        <v>… erstellt eine Tagesplanung in Bezug auf die Aktivität…</v>
      </c>
      <c r="C42" s="71" t="str">
        <f>IFERROR(VLOOKUP(Leistungsziele!B42,tbldropdownHK[],2),"")</f>
        <v/>
      </c>
      <c r="D42" s="71" t="str">
        <f>IFERROR(VLOOKUP(Leistungsziele!C42,tbldropdownHK[],2),"")</f>
        <v/>
      </c>
      <c r="E42" s="27" t="str">
        <f>IFERROR(VLOOKUP(Leistungsziele!F42,tbldropdownHK[],2),"")</f>
        <v/>
      </c>
      <c r="F42" s="27" t="str">
        <f>IFERROR(VLOOKUP(Leistungsziele!G42,tbldropdownHK[],2),"")</f>
        <v/>
      </c>
      <c r="G42" s="57" t="s">
        <v>148</v>
      </c>
    </row>
    <row r="43" spans="1:7" ht="13.25" customHeight="1" x14ac:dyDescent="0.25">
      <c r="A43" s="23" t="str">
        <f>LEFT(Leistungsziele!A43,FIND(" ",Leistungsziele!A43))</f>
        <v xml:space="preserve">b1.2 </v>
      </c>
      <c r="B43" s="25" t="str">
        <f>LEFT(RIGHT(Leistungsziele!A43,LEN(Leistungsziele!A43)-FIND(" ",Leistungsziele!A43)),55)&amp;"…"</f>
        <v>… erfüllt die vom Betrieb übertragenen Aufgaben selbstv…</v>
      </c>
      <c r="C43" s="72" t="str">
        <f>IFERROR(VLOOKUP(Leistungsziele!B43,tbldropdownHK[],2),"")</f>
        <v/>
      </c>
      <c r="D43" s="72" t="str">
        <f>IFERROR(VLOOKUP(Leistungsziele!C43,tbldropdownHK[],2),"")</f>
        <v/>
      </c>
      <c r="E43" s="28" t="str">
        <f>IFERROR(VLOOKUP(Leistungsziele!F43,tbldropdownHK[],2),"")</f>
        <v/>
      </c>
      <c r="F43" s="28" t="str">
        <f>IFERROR(VLOOKUP(Leistungsziele!G43,tbldropdownHK[],2),"")</f>
        <v/>
      </c>
      <c r="G43" s="58"/>
    </row>
    <row r="44" spans="1:7" ht="13.25" customHeight="1" x14ac:dyDescent="0.25">
      <c r="A44" s="23" t="str">
        <f>LEFT(Leistungsziele!A44,FIND(" ",Leistungsziele!A44))</f>
        <v xml:space="preserve">b1.3 </v>
      </c>
      <c r="B44" s="26" t="str">
        <f>LEFT(RIGHT(Leistungsziele!A44,LEN(Leistungsziele!A44)-FIND(" ",Leistungsziele!A44)),55)&amp;"…"</f>
        <v>… berücksichtigt die Interessen und die Bedürfnisse der…</v>
      </c>
      <c r="C44" s="73" t="str">
        <f>IFERROR(VLOOKUP(Leistungsziele!B44,tbldropdownHK[],2),"")</f>
        <v/>
      </c>
      <c r="D44" s="73" t="str">
        <f>IFERROR(VLOOKUP(Leistungsziele!C44,tbldropdownHK[],2),"")</f>
        <v/>
      </c>
      <c r="E44" s="29" t="str">
        <f>IFERROR(VLOOKUP(Leistungsziele!F44,tbldropdownHK[],2),"")</f>
        <v/>
      </c>
      <c r="F44" s="29" t="str">
        <f>IFERROR(VLOOKUP(Leistungsziele!G44,tbldropdownHK[],2),"")</f>
        <v/>
      </c>
      <c r="G44" s="59"/>
    </row>
    <row r="45" spans="1:7" ht="12.5" customHeight="1" x14ac:dyDescent="0.45">
      <c r="A45" s="15" t="str">
        <f>LEFT(Leistungsziele!A45,FIND(" ",Leistungsziele!A45))</f>
        <v xml:space="preserve">b2: </v>
      </c>
      <c r="B45" s="16" t="str">
        <f>RIGHT(Leistungsziele!A45,LEN(Leistungsziele!A45)-FIND(" ",Leistungsziele!A45))</f>
        <v xml:space="preserve">Den Tagesablauf der betreuten Personen strukturiert gestalten </v>
      </c>
      <c r="C45" s="12"/>
      <c r="D45" s="12"/>
      <c r="E45" s="12"/>
      <c r="F45" s="12"/>
      <c r="G45" s="12"/>
    </row>
    <row r="46" spans="1:7" ht="13.25" customHeight="1" x14ac:dyDescent="0.25">
      <c r="A46" s="23" t="str">
        <f>LEFT(Leistungsziele!A46,FIND(" ",Leistungsziele!A46))</f>
        <v xml:space="preserve">b2.1 </v>
      </c>
      <c r="B46" s="24" t="str">
        <f>LEFT(RIGHT(Leistungsziele!A46,LEN(Leistungsziele!A46)-FIND(" ",Leistungsziele!A46)),55)&amp;"…"</f>
        <v>… setzt einen rhythmisierten Tagesablauf, der adäquate …</v>
      </c>
      <c r="C46" s="71" t="str">
        <f>IFERROR(VLOOKUP(Leistungsziele!B46,tbldropdownHK[],2),"")</f>
        <v/>
      </c>
      <c r="D46" s="71" t="str">
        <f>IFERROR(VLOOKUP(Leistungsziele!C46,tbldropdownHK[],2),"")</f>
        <v/>
      </c>
      <c r="E46" s="27" t="str">
        <f>IFERROR(VLOOKUP(Leistungsziele!F46,tbldropdownHK[],2),"")</f>
        <v/>
      </c>
      <c r="F46" s="27" t="str">
        <f>IFERROR(VLOOKUP(Leistungsziele!G46,tbldropdownHK[],2),"")</f>
        <v/>
      </c>
      <c r="G46" s="60"/>
    </row>
    <row r="47" spans="1:7" ht="13.25" customHeight="1" x14ac:dyDescent="0.25">
      <c r="A47" s="23" t="str">
        <f>LEFT(Leistungsziele!A47,FIND(" ",Leistungsziele!A47))</f>
        <v xml:space="preserve">b2.2 </v>
      </c>
      <c r="B47" s="25" t="str">
        <f>LEFT(RIGHT(Leistungsziele!A47,LEN(Leistungsziele!A47)-FIND(" ",Leistungsziele!A47)),55)&amp;"…"</f>
        <v>… nimmt Bedürfnisse und das aktuelle Befinden der einze…</v>
      </c>
      <c r="C47" s="72" t="str">
        <f>IFERROR(VLOOKUP(Leistungsziele!B47,tbldropdownHK[],2),"")</f>
        <v/>
      </c>
      <c r="D47" s="72" t="str">
        <f>IFERROR(VLOOKUP(Leistungsziele!C47,tbldropdownHK[],2),"")</f>
        <v/>
      </c>
      <c r="E47" s="28" t="str">
        <f>IFERROR(VLOOKUP(Leistungsziele!F47,tbldropdownHK[],2),"")</f>
        <v/>
      </c>
      <c r="F47" s="28" t="str">
        <f>IFERROR(VLOOKUP(Leistungsziele!G47,tbldropdownHK[],2),"")</f>
        <v/>
      </c>
      <c r="G47" s="58"/>
    </row>
    <row r="48" spans="1:7" ht="13.25" customHeight="1" x14ac:dyDescent="0.25">
      <c r="A48" s="23" t="str">
        <f>LEFT(Leistungsziele!A48,FIND(" ",Leistungsziele!A48))</f>
        <v xml:space="preserve">b2.3 </v>
      </c>
      <c r="B48" s="24" t="str">
        <f>LEFT(RIGHT(Leistungsziele!A48,LEN(Leistungsziele!A48)-FIND(" ",Leistungsziele!A48)),55)&amp;"…"</f>
        <v>… stärkt die betreuten Personen, den Tagesablauf möglic…</v>
      </c>
      <c r="C48" s="71" t="str">
        <f>IFERROR(VLOOKUP(Leistungsziele!B48,tbldropdownHK[],2),"")</f>
        <v/>
      </c>
      <c r="D48" s="71" t="str">
        <f>IFERROR(VLOOKUP(Leistungsziele!C48,tbldropdownHK[],2),"")</f>
        <v/>
      </c>
      <c r="E48" s="27" t="str">
        <f>IFERROR(VLOOKUP(Leistungsziele!F48,tbldropdownHK[],2),"")</f>
        <v/>
      </c>
      <c r="F48" s="27" t="str">
        <f>IFERROR(VLOOKUP(Leistungsziele!G48,tbldropdownHK[],2),"")</f>
        <v/>
      </c>
      <c r="G48" s="60"/>
    </row>
    <row r="49" spans="1:7" ht="13.25" customHeight="1" x14ac:dyDescent="0.25">
      <c r="A49" s="23" t="str">
        <f>LEFT(Leistungsziele!A49,FIND(" ",Leistungsziele!A49))</f>
        <v xml:space="preserve">b2.4 </v>
      </c>
      <c r="B49" s="26" t="str">
        <f>LEFT(RIGHT(Leistungsziele!A49,LEN(Leistungsziele!A49)-FIND(" ",Leistungsziele!A49)),55)&amp;"…"</f>
        <v>… nimmt Stimmungen in der Gruppe wahr und passt ihre Be…</v>
      </c>
      <c r="C49" s="73" t="str">
        <f>IFERROR(VLOOKUP(Leistungsziele!B49,tbldropdownHK[],2),"")</f>
        <v/>
      </c>
      <c r="D49" s="73" t="str">
        <f>IFERROR(VLOOKUP(Leistungsziele!C49,tbldropdownHK[],2),"")</f>
        <v/>
      </c>
      <c r="E49" s="29" t="str">
        <f>IFERROR(VLOOKUP(Leistungsziele!F49,tbldropdownHK[],2),"")</f>
        <v/>
      </c>
      <c r="F49" s="29" t="str">
        <f>IFERROR(VLOOKUP(Leistungsziele!G49,tbldropdownHK[],2),"")</f>
        <v/>
      </c>
      <c r="G49" s="39"/>
    </row>
    <row r="50" spans="1:7" ht="12.5" customHeight="1" x14ac:dyDescent="0.45">
      <c r="A50" s="15" t="str">
        <f>LEFT(Leistungsziele!A50,FIND(" ",Leistungsziele!A50))</f>
        <v xml:space="preserve">b3: </v>
      </c>
      <c r="B50" s="16" t="str">
        <f>RIGHT(Leistungsziele!A50,LEN(Leistungsziele!A50)-FIND(" ",Leistungsziele!A50))</f>
        <v>Die Privatsphäre schützen und Rückzugsmöglichkeiten bieten</v>
      </c>
      <c r="C50" s="12"/>
      <c r="D50" s="12"/>
      <c r="E50" s="12"/>
      <c r="F50" s="12"/>
      <c r="G50" s="12"/>
    </row>
    <row r="51" spans="1:7" ht="13.25" customHeight="1" x14ac:dyDescent="0.25">
      <c r="A51" s="23" t="str">
        <f>LEFT(Leistungsziele!A51,FIND(" ",Leistungsziele!A51))</f>
        <v xml:space="preserve">b3.1 </v>
      </c>
      <c r="B51" s="24" t="str">
        <f>LEFT(RIGHT(Leistungsziele!A51,LEN(Leistungsziele!A51)-FIND(" ",Leistungsziele!A51)),55)&amp;"…"</f>
        <v>… schützt die Privatsphäre der betreuten Person. (K3)…</v>
      </c>
      <c r="C51" s="71" t="str">
        <f>IFERROR(VLOOKUP(Leistungsziele!B51,tbldropdownHK[],2),"")</f>
        <v/>
      </c>
      <c r="D51" s="71" t="str">
        <f>IFERROR(VLOOKUP(Leistungsziele!C51,tbldropdownHK[],2),"")</f>
        <v/>
      </c>
      <c r="E51" s="27" t="str">
        <f>IFERROR(VLOOKUP(Leistungsziele!F51,tbldropdownHK[],2),"")</f>
        <v/>
      </c>
      <c r="F51" s="27" t="str">
        <f>IFERROR(VLOOKUP(Leistungsziele!G51,tbldropdownHK[],2),"")</f>
        <v/>
      </c>
      <c r="G51" s="60"/>
    </row>
    <row r="52" spans="1:7" ht="13.25" customHeight="1" x14ac:dyDescent="0.25">
      <c r="A52" s="23" t="str">
        <f>LEFT(Leistungsziele!A52,FIND(" ",Leistungsziele!A52))</f>
        <v xml:space="preserve">b3.2 </v>
      </c>
      <c r="B52" s="25" t="str">
        <f>LEFT(RIGHT(Leistungsziele!A52,LEN(Leistungsziele!A52)-FIND(" ",Leistungsziele!A52)),55)&amp;"…"</f>
        <v>… stärkt die betreute Person, ihre Privatsphäre selber …</v>
      </c>
      <c r="C52" s="72" t="str">
        <f>IFERROR(VLOOKUP(Leistungsziele!B52,tbldropdownHK[],2),"")</f>
        <v/>
      </c>
      <c r="D52" s="72" t="str">
        <f>IFERROR(VLOOKUP(Leistungsziele!C52,tbldropdownHK[],2),"")</f>
        <v/>
      </c>
      <c r="E52" s="28" t="str">
        <f>IFERROR(VLOOKUP(Leistungsziele!F52,tbldropdownHK[],2),"")</f>
        <v/>
      </c>
      <c r="F52" s="28" t="str">
        <f>IFERROR(VLOOKUP(Leistungsziele!G52,tbldropdownHK[],2),"")</f>
        <v/>
      </c>
      <c r="G52" s="58"/>
    </row>
    <row r="53" spans="1:7" ht="13.25" customHeight="1" x14ac:dyDescent="0.25">
      <c r="A53" s="23" t="str">
        <f>LEFT(Leistungsziele!A53,FIND(" ",Leistungsziele!A53))</f>
        <v xml:space="preserve">b3.3 </v>
      </c>
      <c r="B53" s="24" t="str">
        <f>LEFT(RIGHT(Leistungsziele!A53,LEN(Leistungsziele!A53)-FIND(" ",Leistungsziele!A53)),55)&amp;"…"</f>
        <v>… bietet auf die Situation der betreuten Personen angep…</v>
      </c>
      <c r="C53" s="71" t="str">
        <f>IFERROR(VLOOKUP(Leistungsziele!B53,tbldropdownHK[],2),"")</f>
        <v/>
      </c>
      <c r="D53" s="71" t="str">
        <f>IFERROR(VLOOKUP(Leistungsziele!C53,tbldropdownHK[],2),"")</f>
        <v/>
      </c>
      <c r="E53" s="27" t="str">
        <f>IFERROR(VLOOKUP(Leistungsziele!F53,tbldropdownHK[],2),"")</f>
        <v/>
      </c>
      <c r="F53" s="27" t="str">
        <f>IFERROR(VLOOKUP(Leistungsziele!G53,tbldropdownHK[],2),"")</f>
        <v/>
      </c>
      <c r="G53" s="60"/>
    </row>
    <row r="54" spans="1:7" ht="13.25" customHeight="1" x14ac:dyDescent="0.25">
      <c r="A54" s="23" t="str">
        <f>LEFT(Leistungsziele!A54,FIND(" ",Leistungsziele!A54))</f>
        <v xml:space="preserve">b3.4 </v>
      </c>
      <c r="B54" s="25" t="str">
        <f>LEFT(RIGHT(Leistungsziele!A54,LEN(Leistungsziele!A54)-FIND(" ",Leistungsziele!A54)),55)&amp;"…"</f>
        <v>… gestaltet Ruhe- und Schlafphasen individuell und in d…</v>
      </c>
      <c r="C54" s="72" t="str">
        <f>IFERROR(VLOOKUP(Leistungsziele!B54,tbldropdownHK[],2),"")</f>
        <v/>
      </c>
      <c r="D54" s="72" t="str">
        <f>IFERROR(VLOOKUP(Leistungsziele!C54,tbldropdownHK[],2),"")</f>
        <v/>
      </c>
      <c r="E54" s="28" t="str">
        <f>IFERROR(VLOOKUP(Leistungsziele!F54,tbldropdownHK[],2),"")</f>
        <v/>
      </c>
      <c r="F54" s="28" t="str">
        <f>IFERROR(VLOOKUP(Leistungsziele!G54,tbldropdownHK[],2),"")</f>
        <v/>
      </c>
      <c r="G54" s="58"/>
    </row>
    <row r="55" spans="1:7" ht="13.25" customHeight="1" x14ac:dyDescent="0.25">
      <c r="A55" s="23" t="str">
        <f>LEFT(Leistungsziele!A55,FIND(" ",Leistungsziele!A55))</f>
        <v xml:space="preserve">b3.5 </v>
      </c>
      <c r="B55" s="26" t="str">
        <f>LEFT(RIGHT(Leistungsziele!A55,LEN(Leistungsziele!A55)-FIND(" ",Leistungsziele!A55)),55)&amp;"…"</f>
        <v>… nimmt die Bedürfnisse der betreuten Person auf Privat…</v>
      </c>
      <c r="C55" s="73" t="str">
        <f>IFERROR(VLOOKUP(Leistungsziele!B55,tbldropdownHK[],2),"")</f>
        <v/>
      </c>
      <c r="D55" s="73" t="str">
        <f>IFERROR(VLOOKUP(Leistungsziele!C55,tbldropdownHK[],2),"")</f>
        <v/>
      </c>
      <c r="E55" s="29" t="str">
        <f>IFERROR(VLOOKUP(Leistungsziele!F55,tbldropdownHK[],2),"")</f>
        <v/>
      </c>
      <c r="F55" s="29" t="str">
        <f>IFERROR(VLOOKUP(Leistungsziele!G55,tbldropdownHK[],2),"")</f>
        <v/>
      </c>
      <c r="G55" s="59"/>
    </row>
    <row r="56" spans="1:7" ht="12.5" customHeight="1" x14ac:dyDescent="0.45">
      <c r="A56" s="15" t="str">
        <f>LEFT(Leistungsziele!A56,FIND(" ",Leistungsziele!A56))</f>
        <v xml:space="preserve">b4: </v>
      </c>
      <c r="B56" s="16" t="str">
        <f>RIGHT(Leistungsziele!A56,LEN(Leistungsziele!A56)-FIND(" ",Leistungsziele!A56))</f>
        <v>Die alltägliche Umgebung gestalten</v>
      </c>
      <c r="C56" s="12"/>
      <c r="D56" s="12"/>
      <c r="E56" s="12"/>
      <c r="F56" s="12"/>
      <c r="G56" s="12"/>
    </row>
    <row r="57" spans="1:7" ht="13.25" customHeight="1" x14ac:dyDescent="0.25">
      <c r="A57" s="23" t="str">
        <f>LEFT(Leistungsziele!A57,FIND(" ",Leistungsziele!A57))</f>
        <v xml:space="preserve">b4.1 </v>
      </c>
      <c r="B57" s="24" t="str">
        <f>LEFT(RIGHT(Leistungsziele!A57,LEN(Leistungsziele!A57)-FIND(" ",Leistungsziele!A57)),55)&amp;"…"</f>
        <v>… gestaltet die alltägliche Umgebung für die betreuten …</v>
      </c>
      <c r="C57" s="71" t="str">
        <f>IFERROR(VLOOKUP(Leistungsziele!B57,tbldropdownHK[],2),"")</f>
        <v/>
      </c>
      <c r="D57" s="71" t="str">
        <f>IFERROR(VLOOKUP(Leistungsziele!C57,tbldropdownHK[],2),"")</f>
        <v/>
      </c>
      <c r="E57" s="27" t="str">
        <f>IFERROR(VLOOKUP(Leistungsziele!F57,tbldropdownHK[],2),"")</f>
        <v/>
      </c>
      <c r="F57" s="27" t="str">
        <f>IFERROR(VLOOKUP(Leistungsziele!G57,tbldropdownHK[],2),"")</f>
        <v/>
      </c>
      <c r="G57" s="60"/>
    </row>
    <row r="58" spans="1:7" ht="13.25" customHeight="1" x14ac:dyDescent="0.25">
      <c r="A58" s="23" t="str">
        <f>LEFT(Leistungsziele!A58,FIND(" ",Leistungsziele!A58))</f>
        <v xml:space="preserve">b4.2 </v>
      </c>
      <c r="B58" s="25" t="str">
        <f>LEFT(RIGHT(Leistungsziele!A58,LEN(Leistungsziele!A58)-FIND(" ",Leistungsziele!A58)),55)&amp;"…"</f>
        <v>… nutzt Räume für geeignete Aktivitäts-/Bildungs-/Ruhe-…</v>
      </c>
      <c r="C58" s="72" t="str">
        <f>IFERROR(VLOOKUP(Leistungsziele!B58,tbldropdownHK[],2),"")</f>
        <v/>
      </c>
      <c r="D58" s="72" t="str">
        <f>IFERROR(VLOOKUP(Leistungsziele!C58,tbldropdownHK[],2),"")</f>
        <v/>
      </c>
      <c r="E58" s="28" t="str">
        <f>IFERROR(VLOOKUP(Leistungsziele!F58,tbldropdownHK[],2),"")</f>
        <v/>
      </c>
      <c r="F58" s="28" t="str">
        <f>IFERROR(VLOOKUP(Leistungsziele!G58,tbldropdownHK[],2),"")</f>
        <v/>
      </c>
      <c r="G58" s="58"/>
    </row>
    <row r="59" spans="1:7" ht="13.25" customHeight="1" x14ac:dyDescent="0.25">
      <c r="A59" s="23" t="str">
        <f>LEFT(Leistungsziele!A59,FIND(" ",Leistungsziele!A59))</f>
        <v xml:space="preserve">b4.3 </v>
      </c>
      <c r="B59" s="24" t="str">
        <f>LEFT(RIGHT(Leistungsziele!A59,LEN(Leistungsziele!A59)-FIND(" ",Leistungsziele!A59)),55)&amp;"…"</f>
        <v>… schätzt ein, bei welchen räumlichen Gegebenheiten Hil…</v>
      </c>
      <c r="C59" s="71" t="str">
        <f>IFERROR(VLOOKUP(Leistungsziele!B59,tbldropdownHK[],2),"")</f>
        <v/>
      </c>
      <c r="D59" s="71" t="str">
        <f>IFERROR(VLOOKUP(Leistungsziele!C59,tbldropdownHK[],2),"")</f>
        <v/>
      </c>
      <c r="E59" s="27" t="str">
        <f>IFERROR(VLOOKUP(Leistungsziele!F59,tbldropdownHK[],2),"")</f>
        <v/>
      </c>
      <c r="F59" s="27" t="str">
        <f>IFERROR(VLOOKUP(Leistungsziele!G59,tbldropdownHK[],2),"")</f>
        <v/>
      </c>
      <c r="G59" s="60"/>
    </row>
    <row r="60" spans="1:7" ht="13.25" customHeight="1" x14ac:dyDescent="0.25">
      <c r="A60" s="23" t="str">
        <f>LEFT(Leistungsziele!A60,FIND(" ",Leistungsziele!A60))</f>
        <v xml:space="preserve">b4.4 </v>
      </c>
      <c r="B60" s="25" t="str">
        <f>LEFT(RIGHT(Leistungsziele!A60,LEN(Leistungsziele!A60)-FIND(" ",Leistungsziele!A60)),55)&amp;"…"</f>
        <v>… beachtet bei der Raumplanung sicherheitsrelevante – i…</v>
      </c>
      <c r="C60" s="71" t="str">
        <f>IFERROR(VLOOKUP(Leistungsziele!B60,tbldropdownHK[],2),"")</f>
        <v/>
      </c>
      <c r="D60" s="71" t="str">
        <f>IFERROR(VLOOKUP(Leistungsziele!C60,tbldropdownHK[],2),"")</f>
        <v/>
      </c>
      <c r="E60" s="28" t="str">
        <f>IFERROR(VLOOKUP(Leistungsziele!F60,tbldropdownHK[],2),"")</f>
        <v/>
      </c>
      <c r="F60" s="28" t="str">
        <f>IFERROR(VLOOKUP(Leistungsziele!G60,tbldropdownHK[],2),"")</f>
        <v/>
      </c>
      <c r="G60" s="58"/>
    </row>
    <row r="61" spans="1:7" ht="13.25" customHeight="1" x14ac:dyDescent="0.25">
      <c r="A61" s="23" t="str">
        <f>LEFT(Leistungsziele!A61,FIND(" ",Leistungsziele!A61))</f>
        <v xml:space="preserve">b4.5 </v>
      </c>
      <c r="B61" s="26" t="str">
        <f>LEFT(RIGHT(Leistungsziele!A61,LEN(Leistungsziele!A61)-FIND(" ",Leistungsziele!A61)),55)&amp;"…"</f>
        <v>… bezieht die betreuten Personen sowie deren Bedürfniss…</v>
      </c>
      <c r="C61" s="73" t="str">
        <f>IFERROR(VLOOKUP(Leistungsziele!B61,tbldropdownHK[],2),"")</f>
        <v/>
      </c>
      <c r="D61" s="73" t="str">
        <f>IFERROR(VLOOKUP(Leistungsziele!C61,tbldropdownHK[],2),"")</f>
        <v/>
      </c>
      <c r="E61" s="29" t="str">
        <f>IFERROR(VLOOKUP(Leistungsziele!F61,tbldropdownHK[],2),"")</f>
        <v/>
      </c>
      <c r="F61" s="29" t="str">
        <f>IFERROR(VLOOKUP(Leistungsziele!G61,tbldropdownHK[],2),"")</f>
        <v/>
      </c>
      <c r="G61" s="59"/>
    </row>
    <row r="62" spans="1:7" ht="12.5" customHeight="1" x14ac:dyDescent="0.45">
      <c r="A62" s="15" t="str">
        <f>LEFT(Leistungsziele!A62,FIND(" ",Leistungsziele!A62))</f>
        <v xml:space="preserve">b5: </v>
      </c>
      <c r="B62" s="16" t="str">
        <f>RIGHT(Leistungsziele!A62,LEN(Leistungsziele!A62)-FIND(" ",Leistungsziele!A62))</f>
        <v xml:space="preserve">Hauswirtschaftliche Tätigkeiten ausführen </v>
      </c>
      <c r="C62" s="12"/>
      <c r="D62" s="12"/>
      <c r="E62" s="12"/>
      <c r="F62" s="12"/>
      <c r="G62" s="12"/>
    </row>
    <row r="63" spans="1:7" ht="13.25" customHeight="1" x14ac:dyDescent="0.25">
      <c r="A63" s="23" t="str">
        <f>LEFT(Leistungsziele!A63,FIND(" ",Leistungsziele!A63))</f>
        <v xml:space="preserve">b5.1 </v>
      </c>
      <c r="B63" s="24" t="str">
        <f>LEFT(RIGHT(Leistungsziele!A63,LEN(Leistungsziele!A63)-FIND(" ",Leistungsziele!A63)),55)&amp;"…"</f>
        <v>… führt hauswirtschaftliche Tätigkeiten aus und bezieht…</v>
      </c>
      <c r="C63" s="71" t="str">
        <f>IFERROR(VLOOKUP(Leistungsziele!B63,tbldropdownHK[],2),"")</f>
        <v/>
      </c>
      <c r="D63" s="71" t="str">
        <f>IFERROR(VLOOKUP(Leistungsziele!C63,tbldropdownHK[],2),"")</f>
        <v/>
      </c>
      <c r="E63" s="27" t="str">
        <f>IFERROR(VLOOKUP(Leistungsziele!F63,tbldropdownHK[],2),"")</f>
        <v/>
      </c>
      <c r="F63" s="27" t="str">
        <f>IFERROR(VLOOKUP(Leistungsziele!G63,tbldropdownHK[],2),"")</f>
        <v/>
      </c>
      <c r="G63" s="60"/>
    </row>
    <row r="64" spans="1:7" ht="13.25" customHeight="1" x14ac:dyDescent="0.25">
      <c r="A64" s="23" t="str">
        <f>LEFT(Leistungsziele!A64,FIND(" ",Leistungsziele!A64))</f>
        <v xml:space="preserve">b5.2 </v>
      </c>
      <c r="B64" s="25" t="str">
        <f>LEFT(RIGHT(Leistungsziele!A64,LEN(Leistungsziele!A64)-FIND(" ",Leistungsziele!A64)),55)&amp;"…"</f>
        <v>… unterstützt die Selbstbestimmung und Selbstständigkei…</v>
      </c>
      <c r="C64" s="72" t="str">
        <f>IFERROR(VLOOKUP(Leistungsziele!B64,tbldropdownHK[],2),"")</f>
        <v/>
      </c>
      <c r="D64" s="72" t="str">
        <f>IFERROR(VLOOKUP(Leistungsziele!C64,tbldropdownHK[],2),"")</f>
        <v/>
      </c>
      <c r="E64" s="28" t="str">
        <f>IFERROR(VLOOKUP(Leistungsziele!F64,tbldropdownHK[],2),"")</f>
        <v/>
      </c>
      <c r="F64" s="28" t="str">
        <f>IFERROR(VLOOKUP(Leistungsziele!G64,tbldropdownHK[],2),"")</f>
        <v/>
      </c>
      <c r="G64" s="58"/>
    </row>
    <row r="65" spans="1:7" ht="13.25" customHeight="1" x14ac:dyDescent="0.25">
      <c r="A65" s="23" t="str">
        <f>LEFT(Leistungsziele!A65,FIND(" ",Leistungsziele!A65))</f>
        <v xml:space="preserve">b5.3 </v>
      </c>
      <c r="B65" s="24" t="str">
        <f>LEFT(RIGHT(Leistungsziele!A65,LEN(Leistungsziele!A65)-FIND(" ",Leistungsziele!A65)),55)&amp;"…"</f>
        <v>… reinigt und wartet Geräte gemäss Bedienungsanleitung.…</v>
      </c>
      <c r="C65" s="71" t="str">
        <f>IFERROR(VLOOKUP(Leistungsziele!B65,tbldropdownHK[],2),"")</f>
        <v/>
      </c>
      <c r="D65" s="71" t="str">
        <f>IFERROR(VLOOKUP(Leistungsziele!C65,tbldropdownHK[],2),"")</f>
        <v/>
      </c>
      <c r="E65" s="27" t="str">
        <f>IFERROR(VLOOKUP(Leistungsziele!F65,tbldropdownHK[],2),"")</f>
        <v/>
      </c>
      <c r="F65" s="27" t="str">
        <f>IFERROR(VLOOKUP(Leistungsziele!G65,tbldropdownHK[],2),"")</f>
        <v/>
      </c>
      <c r="G65" s="37"/>
    </row>
    <row r="66" spans="1:7" ht="13.25" customHeight="1" x14ac:dyDescent="0.25">
      <c r="A66" s="23" t="str">
        <f>LEFT(Leistungsziele!A66,FIND(" ",Leistungsziele!A66))</f>
        <v xml:space="preserve">b5.4 </v>
      </c>
      <c r="B66" s="25" t="str">
        <f>LEFT(RIGHT(Leistungsziele!A66,LEN(Leistungsziele!A66)-FIND(" ",Leistungsziele!A66)),55)&amp;"…"</f>
        <v>… berücksichtigt die geltenden Hygienerichtlinien und M…</v>
      </c>
      <c r="C66" s="72" t="str">
        <f>IFERROR(VLOOKUP(Leistungsziele!B66,tbldropdownHK[],2),"")</f>
        <v/>
      </c>
      <c r="D66" s="72" t="str">
        <f>IFERROR(VLOOKUP(Leistungsziele!C66,tbldropdownHK[],2),"")</f>
        <v/>
      </c>
      <c r="E66" s="28" t="str">
        <f>IFERROR(VLOOKUP(Leistungsziele!F66,tbldropdownHK[],2),"")</f>
        <v/>
      </c>
      <c r="F66" s="28" t="str">
        <f>IFERROR(VLOOKUP(Leistungsziele!G66,tbldropdownHK[],2),"")</f>
        <v/>
      </c>
      <c r="G66" s="38"/>
    </row>
    <row r="67" spans="1:7" ht="13.25" customHeight="1" x14ac:dyDescent="0.25">
      <c r="A67" s="23" t="str">
        <f>LEFT(Leistungsziele!A67,FIND(" ",Leistungsziele!A67))</f>
        <v xml:space="preserve">b5.5 </v>
      </c>
      <c r="B67" s="26" t="str">
        <f>LEFT(RIGHT(Leistungsziele!A67,LEN(Leistungsziele!A67)-FIND(" ",Leistungsziele!A67)),55)&amp;"…"</f>
        <v>… führt hauswirtschaftliche Tätigkeiten umweltschonend …</v>
      </c>
      <c r="C67" s="73" t="str">
        <f>IFERROR(VLOOKUP(Leistungsziele!B67,tbldropdownHK[],2),"")</f>
        <v/>
      </c>
      <c r="D67" s="73" t="str">
        <f>IFERROR(VLOOKUP(Leistungsziele!C67,tbldropdownHK[],2),"")</f>
        <v/>
      </c>
      <c r="E67" s="29" t="str">
        <f>IFERROR(VLOOKUP(Leistungsziele!F67,tbldropdownHK[],2),"")</f>
        <v/>
      </c>
      <c r="F67" s="29" t="str">
        <f>IFERROR(VLOOKUP(Leistungsziele!G67,tbldropdownHK[],2),"")</f>
        <v/>
      </c>
      <c r="G67" s="39"/>
    </row>
    <row r="68" spans="1:7" ht="12.5" customHeight="1" x14ac:dyDescent="0.45">
      <c r="A68" s="15" t="str">
        <f>LEFT(Leistungsziele!A68,FIND(" ",Leistungsziele!A68))</f>
        <v xml:space="preserve">b6: </v>
      </c>
      <c r="B68" s="16" t="str">
        <f>RIGHT(Leistungsziele!A68,LEN(Leistungsziele!A68)-FIND(" ",Leistungsziele!A68))</f>
        <v>Esssituationen vorbereiten und begleiten</v>
      </c>
      <c r="C68" s="12"/>
      <c r="D68" s="12"/>
      <c r="E68" s="12"/>
      <c r="F68" s="12"/>
      <c r="G68" s="61"/>
    </row>
    <row r="69" spans="1:7" ht="13.25" customHeight="1" x14ac:dyDescent="0.25">
      <c r="A69" s="23" t="str">
        <f>LEFT(Leistungsziele!A69,FIND(" ",Leistungsziele!A69))</f>
        <v xml:space="preserve">b6.1 </v>
      </c>
      <c r="B69" s="24" t="str">
        <f>LEFT(RIGHT(Leistungsziele!A69,LEN(Leistungsziele!A69)-FIND(" ",Leistungsziele!A69)),55)&amp;"…"</f>
        <v>… bereitet einfache Mahlzeiten unter Einbezug der betre…</v>
      </c>
      <c r="C69" s="71" t="str">
        <f>IFERROR(VLOOKUP(Leistungsziele!B69,tbldropdownHK[],2),"")</f>
        <v/>
      </c>
      <c r="D69" s="71" t="str">
        <f>IFERROR(VLOOKUP(Leistungsziele!C69,tbldropdownHK[],2),"")</f>
        <v/>
      </c>
      <c r="E69" s="27" t="str">
        <f>IFERROR(VLOOKUP(Leistungsziele!F69,tbldropdownHK[],2),"")</f>
        <v/>
      </c>
      <c r="F69" s="27" t="str">
        <f>IFERROR(VLOOKUP(Leistungsziele!G69,tbldropdownHK[],2),"")</f>
        <v/>
      </c>
      <c r="G69" s="60"/>
    </row>
    <row r="70" spans="1:7" ht="13.25" customHeight="1" x14ac:dyDescent="0.25">
      <c r="A70" s="23" t="str">
        <f>LEFT(Leistungsziele!A70,FIND(" ",Leistungsziele!A70))</f>
        <v xml:space="preserve">b6.2 </v>
      </c>
      <c r="B70" s="25" t="str">
        <f>LEFT(RIGHT(Leistungsziele!A70,LEN(Leistungsziele!A70)-FIND(" ",Leistungsziele!A70)),55)&amp;"…"</f>
        <v>… beachtet bei der gemeinsamen Zubereitung von Mahlzeit…</v>
      </c>
      <c r="C70" s="72" t="str">
        <f>IFERROR(VLOOKUP(Leistungsziele!B70,tbldropdownHK[],2),"")</f>
        <v/>
      </c>
      <c r="D70" s="72" t="str">
        <f>IFERROR(VLOOKUP(Leistungsziele!C70,tbldropdownHK[],2),"")</f>
        <v/>
      </c>
      <c r="E70" s="28" t="str">
        <f>IFERROR(VLOOKUP(Leistungsziele!F70,tbldropdownHK[],2),"")</f>
        <v/>
      </c>
      <c r="F70" s="28" t="str">
        <f>IFERROR(VLOOKUP(Leistungsziele!G70,tbldropdownHK[],2),"")</f>
        <v/>
      </c>
      <c r="G70" s="58"/>
    </row>
    <row r="71" spans="1:7" ht="13.25" customHeight="1" x14ac:dyDescent="0.25">
      <c r="A71" s="23" t="str">
        <f>LEFT(Leistungsziele!A71,FIND(" ",Leistungsziele!A71))</f>
        <v xml:space="preserve">b6.3 </v>
      </c>
      <c r="B71" s="24" t="str">
        <f>LEFT(RIGHT(Leistungsziele!A71,LEN(Leistungsziele!A71)-FIND(" ",Leistungsziele!A71)),55)&amp;"…"</f>
        <v>… geht ressourcenschonend mit Nahrungsmitteln um. (K3) …</v>
      </c>
      <c r="C71" s="71" t="str">
        <f>IFERROR(VLOOKUP(Leistungsziele!B71,tbldropdownHK[],2),"")</f>
        <v/>
      </c>
      <c r="D71" s="71" t="str">
        <f>IFERROR(VLOOKUP(Leistungsziele!C71,tbldropdownHK[],2),"")</f>
        <v/>
      </c>
      <c r="E71" s="27" t="str">
        <f>IFERROR(VLOOKUP(Leistungsziele!F71,tbldropdownHK[],2),"")</f>
        <v/>
      </c>
      <c r="F71" s="27" t="str">
        <f>IFERROR(VLOOKUP(Leistungsziele!G71,tbldropdownHK[],2),"")</f>
        <v/>
      </c>
      <c r="G71" s="60"/>
    </row>
    <row r="72" spans="1:7" ht="13.25" customHeight="1" x14ac:dyDescent="0.25">
      <c r="A72" s="23" t="str">
        <f>LEFT(Leistungsziele!A72,FIND(" ",Leistungsziele!A72))</f>
        <v xml:space="preserve">b6.4 </v>
      </c>
      <c r="B72" s="25" t="str">
        <f>LEFT(RIGHT(Leistungsziele!A72,LEN(Leistungsziele!A72)-FIND(" ",Leistungsziele!A72)),55)&amp;"…"</f>
        <v>… bietet individuelle Unterstützung beim Essen an und s…</v>
      </c>
      <c r="C72" s="72" t="str">
        <f>IFERROR(VLOOKUP(Leistungsziele!B72,tbldropdownHK[],2),"")</f>
        <v/>
      </c>
      <c r="D72" s="72" t="str">
        <f>IFERROR(VLOOKUP(Leistungsziele!C72,tbldropdownHK[],2),"")</f>
        <v/>
      </c>
      <c r="E72" s="28" t="str">
        <f>IFERROR(VLOOKUP(Leistungsziele!F72,tbldropdownHK[],2),"")</f>
        <v/>
      </c>
      <c r="F72" s="28" t="str">
        <f>IFERROR(VLOOKUP(Leistungsziele!G72,tbldropdownHK[],2),"")</f>
        <v/>
      </c>
      <c r="G72" s="58"/>
    </row>
    <row r="73" spans="1:7" ht="13.25" customHeight="1" x14ac:dyDescent="0.25">
      <c r="A73" s="23" t="str">
        <f>LEFT(Leistungsziele!A73,FIND(" ",Leistungsziele!A73))</f>
        <v xml:space="preserve">b6.5 </v>
      </c>
      <c r="B73" s="24" t="str">
        <f>LEFT(RIGHT(Leistungsziele!A73,LEN(Leistungsziele!A73)-FIND(" ",Leistungsziele!A73)),55)&amp;"…"</f>
        <v>… berücksichtigt Vorlieben und Wünsche der betreuten Pe…</v>
      </c>
      <c r="C73" s="71" t="str">
        <f>IFERROR(VLOOKUP(Leistungsziele!B73,tbldropdownHK[],2),"")</f>
        <v/>
      </c>
      <c r="D73" s="71" t="str">
        <f>IFERROR(VLOOKUP(Leistungsziele!C73,tbldropdownHK[],2),"")</f>
        <v/>
      </c>
      <c r="E73" s="27" t="str">
        <f>IFERROR(VLOOKUP(Leistungsziele!F73,tbldropdownHK[],2),"")</f>
        <v/>
      </c>
      <c r="F73" s="27" t="str">
        <f>IFERROR(VLOOKUP(Leistungsziele!G73,tbldropdownHK[],2),"")</f>
        <v/>
      </c>
      <c r="G73" s="60"/>
    </row>
    <row r="74" spans="1:7" ht="13.25" customHeight="1" x14ac:dyDescent="0.25">
      <c r="A74" s="23" t="str">
        <f>LEFT(Leistungsziele!A74,FIND(" ",Leistungsziele!A74))</f>
        <v xml:space="preserve">b6.6 </v>
      </c>
      <c r="B74" s="25" t="str">
        <f>LEFT(RIGHT(Leistungsziele!A74,LEN(Leistungsziele!A74)-FIND(" ",Leistungsziele!A74)),55)&amp;"…"</f>
        <v>… gestaltet die Mahlzeiten der betreuten Personen mit s…</v>
      </c>
      <c r="C74" s="72" t="str">
        <f>IFERROR(VLOOKUP(Leistungsziele!B74,tbldropdownHK[],2),"")</f>
        <v/>
      </c>
      <c r="D74" s="72" t="str">
        <f>IFERROR(VLOOKUP(Leistungsziele!C74,tbldropdownHK[],2),"")</f>
        <v/>
      </c>
      <c r="E74" s="28" t="str">
        <f>IFERROR(VLOOKUP(Leistungsziele!F74,tbldropdownHK[],2),"")</f>
        <v/>
      </c>
      <c r="F74" s="28" t="str">
        <f>IFERROR(VLOOKUP(Leistungsziele!G74,tbldropdownHK[],2),"")</f>
        <v/>
      </c>
      <c r="G74" s="58"/>
    </row>
    <row r="75" spans="1:7" ht="13.25" customHeight="1" x14ac:dyDescent="0.25">
      <c r="A75" s="23" t="str">
        <f>LEFT(Leistungsziele!A75,FIND(" ",Leistungsziele!A75))</f>
        <v xml:space="preserve">b6.7 </v>
      </c>
      <c r="B75" s="24" t="str">
        <f>LEFT(RIGHT(Leistungsziele!A75,LEN(Leistungsziele!A75)-FIND(" ",Leistungsziele!A75)),55)&amp;"…"</f>
        <v>… nutzt die Mahlzeiten als Gelegenheit zur Beziehungspf…</v>
      </c>
      <c r="C75" s="71" t="str">
        <f>IFERROR(VLOOKUP(Leistungsziele!B75,tbldropdownHK[],2),"")</f>
        <v/>
      </c>
      <c r="D75" s="71" t="str">
        <f>IFERROR(VLOOKUP(Leistungsziele!C75,tbldropdownHK[],2),"")</f>
        <v/>
      </c>
      <c r="E75" s="27" t="str">
        <f>IFERROR(VLOOKUP(Leistungsziele!F75,tbldropdownHK[],2),"")</f>
        <v/>
      </c>
      <c r="F75" s="27" t="str">
        <f>IFERROR(VLOOKUP(Leistungsziele!G75,tbldropdownHK[],2),"")</f>
        <v/>
      </c>
      <c r="G75" s="60"/>
    </row>
    <row r="76" spans="1:7" ht="13.25" customHeight="1" x14ac:dyDescent="0.25">
      <c r="A76" s="23" t="str">
        <f>LEFT(Leistungsziele!A76,FIND(" ",Leistungsziele!A76))</f>
        <v xml:space="preserve">b6.8 </v>
      </c>
      <c r="B76" s="26" t="str">
        <f>LEFT(RIGHT(Leistungsziele!A76,LEN(Leistungsziele!A76)-FIND(" ",Leistungsziele!A76)),55)&amp;"…"</f>
        <v>… fördert die Selbstständigkeit der betreuten Personen …</v>
      </c>
      <c r="C76" s="73" t="str">
        <f>IFERROR(VLOOKUP(Leistungsziele!B76,tbldropdownHK[],2),"")</f>
        <v/>
      </c>
      <c r="D76" s="73" t="str">
        <f>IFERROR(VLOOKUP(Leistungsziele!C76,tbldropdownHK[],2),"")</f>
        <v/>
      </c>
      <c r="E76" s="29" t="str">
        <f>IFERROR(VLOOKUP(Leistungsziele!F76,tbldropdownHK[],2),"")</f>
        <v/>
      </c>
      <c r="F76" s="29" t="str">
        <f>IFERROR(VLOOKUP(Leistungsziele!G76,tbldropdownHK[],2),"")</f>
        <v/>
      </c>
      <c r="G76" s="59"/>
    </row>
    <row r="77" spans="1:7" ht="12.5" customHeight="1" x14ac:dyDescent="0.45">
      <c r="A77" s="15" t="str">
        <f>LEFT(Leistungsziele!A77,FIND(" ",Leistungsziele!A77))</f>
        <v xml:space="preserve">b7: </v>
      </c>
      <c r="B77" s="16" t="str">
        <f>RIGHT(Leistungsziele!A77,LEN(Leistungsziele!A77)-FIND(" ",Leistungsziele!A77))</f>
        <v xml:space="preserve">Bewegungsfördernde Umgebung schaffen  </v>
      </c>
      <c r="C77" s="12"/>
      <c r="D77" s="12"/>
      <c r="E77" s="12"/>
      <c r="F77" s="12"/>
      <c r="G77" s="12"/>
    </row>
    <row r="78" spans="1:7" ht="13.25" customHeight="1" x14ac:dyDescent="0.25">
      <c r="A78" s="23" t="str">
        <f>LEFT(Leistungsziele!A78,FIND(" ",Leistungsziele!A78))</f>
        <v xml:space="preserve">b7.1 </v>
      </c>
      <c r="B78" s="24" t="str">
        <f>LEFT(RIGHT(Leistungsziele!A78,LEN(Leistungsziele!A78)-FIND(" ",Leistungsziele!A78)),55)&amp;"…"</f>
        <v>… bietet individuell bewegungsfördernde Angebote an. (K…</v>
      </c>
      <c r="C78" s="71" t="str">
        <f>IFERROR(VLOOKUP(Leistungsziele!B78,tbldropdownHK[],2),"")</f>
        <v/>
      </c>
      <c r="D78" s="71" t="str">
        <f>IFERROR(VLOOKUP(Leistungsziele!C78,tbldropdownHK[],2),"")</f>
        <v/>
      </c>
      <c r="E78" s="27" t="str">
        <f>IFERROR(VLOOKUP(Leistungsziele!F78,tbldropdownHK[],2),"")</f>
        <v/>
      </c>
      <c r="F78" s="27" t="str">
        <f>IFERROR(VLOOKUP(Leistungsziele!G78,tbldropdownHK[],2),"")</f>
        <v/>
      </c>
      <c r="G78" s="37"/>
    </row>
    <row r="79" spans="1:7" ht="13.25" customHeight="1" x14ac:dyDescent="0.25">
      <c r="A79" s="23" t="str">
        <f>LEFT(Leistungsziele!A79,FIND(" ",Leistungsziele!A79))</f>
        <v xml:space="preserve">b7.2 </v>
      </c>
      <c r="B79" s="25" t="str">
        <f>LEFT(RIGHT(Leistungsziele!A79,LEN(Leistungsziele!A79)-FIND(" ",Leistungsziele!A79)),55)&amp;"…"</f>
        <v>… gestaltet Innen- und Aussenräume bewegungsfreundlich.…</v>
      </c>
      <c r="C79" s="72" t="str">
        <f>IFERROR(VLOOKUP(Leistungsziele!B79,tbldropdownHK[],2),"")</f>
        <v/>
      </c>
      <c r="D79" s="72" t="str">
        <f>IFERROR(VLOOKUP(Leistungsziele!C79,tbldropdownHK[],2),"")</f>
        <v/>
      </c>
      <c r="E79" s="28" t="str">
        <f>IFERROR(VLOOKUP(Leistungsziele!F79,tbldropdownHK[],2),"")</f>
        <v/>
      </c>
      <c r="F79" s="28" t="str">
        <f>IFERROR(VLOOKUP(Leistungsziele!G79,tbldropdownHK[],2),"")</f>
        <v/>
      </c>
      <c r="G79" s="38"/>
    </row>
    <row r="80" spans="1:7" ht="13.25" customHeight="1" x14ac:dyDescent="0.25">
      <c r="A80" s="23" t="str">
        <f>LEFT(Leistungsziele!A80,FIND(" ",Leistungsziele!A80))</f>
        <v xml:space="preserve">b7.3 </v>
      </c>
      <c r="B80" s="24" t="str">
        <f>LEFT(RIGHT(Leistungsziele!A80,LEN(Leistungsziele!A80)-FIND(" ",Leistungsziele!A80)),55)&amp;"…"</f>
        <v>… wendet das Sicherheitskonzept der Institution zum Sch…</v>
      </c>
      <c r="C80" s="71" t="str">
        <f>IFERROR(VLOOKUP(Leistungsziele!B80,tbldropdownHK[],2),"")</f>
        <v/>
      </c>
      <c r="D80" s="71" t="str">
        <f>IFERROR(VLOOKUP(Leistungsziele!C80,tbldropdownHK[],2),"")</f>
        <v/>
      </c>
      <c r="E80" s="27" t="str">
        <f>IFERROR(VLOOKUP(Leistungsziele!F80,tbldropdownHK[],2),"")</f>
        <v/>
      </c>
      <c r="F80" s="27" t="str">
        <f>IFERROR(VLOOKUP(Leistungsziele!G80,tbldropdownHK[],2),"")</f>
        <v/>
      </c>
      <c r="G80" s="37"/>
    </row>
    <row r="81" spans="1:7" ht="13.25" customHeight="1" x14ac:dyDescent="0.25">
      <c r="A81" s="23" t="str">
        <f>LEFT(Leistungsziele!A81,FIND(" ",Leistungsziele!A81))</f>
        <v xml:space="preserve">b7.4 </v>
      </c>
      <c r="B81" s="25" t="str">
        <f>LEFT(RIGHT(Leistungsziele!A81,LEN(Leistungsziele!A81)-FIND(" ",Leistungsziele!A81)),55)&amp;"…"</f>
        <v>… stellt ein ausgewogenes Verhältnis zwischen Innen- un…</v>
      </c>
      <c r="C81" s="72" t="str">
        <f>IFERROR(VLOOKUP(Leistungsziele!B81,tbldropdownHK[],2),"")</f>
        <v/>
      </c>
      <c r="D81" s="72" t="str">
        <f>IFERROR(VLOOKUP(Leistungsziele!C81,tbldropdownHK[],2),"")</f>
        <v/>
      </c>
      <c r="E81" s="28" t="str">
        <f>IFERROR(VLOOKUP(Leistungsziele!F81,tbldropdownHK[],2),"")</f>
        <v/>
      </c>
      <c r="F81" s="28" t="str">
        <f>IFERROR(VLOOKUP(Leistungsziele!G81,tbldropdownHK[],2),"")</f>
        <v/>
      </c>
      <c r="G81" s="38"/>
    </row>
    <row r="82" spans="1:7" ht="13.25" customHeight="1" x14ac:dyDescent="0.25">
      <c r="A82" s="23" t="str">
        <f>LEFT(Leistungsziele!A82,FIND(" ",Leistungsziele!A82))</f>
        <v xml:space="preserve">b7.5 </v>
      </c>
      <c r="B82" s="26" t="str">
        <f>LEFT(RIGHT(Leistungsziele!A82,LEN(Leistungsziele!A82)-FIND(" ",Leistungsziele!A82)),55)&amp;"…"</f>
        <v>… beobachtet den Bewegungsablauf der betreuten Personen…</v>
      </c>
      <c r="C82" s="73" t="str">
        <f>IFERROR(VLOOKUP(Leistungsziele!B82,tbldropdownHK[],2),"")</f>
        <v/>
      </c>
      <c r="D82" s="73" t="str">
        <f>IFERROR(VLOOKUP(Leistungsziele!C82,tbldropdownHK[],2),"")</f>
        <v/>
      </c>
      <c r="E82" s="29" t="str">
        <f>IFERROR(VLOOKUP(Leistungsziele!F82,tbldropdownHK[],2),"")</f>
        <v/>
      </c>
      <c r="F82" s="29" t="str">
        <f>IFERROR(VLOOKUP(Leistungsziele!G82,tbldropdownHK[],2),"")</f>
        <v/>
      </c>
      <c r="G82" s="39"/>
    </row>
    <row r="83" spans="1:7" ht="12" customHeight="1" x14ac:dyDescent="0.45">
      <c r="A83" s="15" t="str">
        <f>LEFT(Leistungsziele!A83,FIND(" ",Leistungsziele!A83))</f>
        <v xml:space="preserve">b8: </v>
      </c>
      <c r="B83" s="16" t="str">
        <f>RIGHT(Leistungsziele!A83,LEN(Leistungsziele!A83)-FIND(" ",Leistungsziele!A83))</f>
        <v>Die Körperhygiene und Körperpflege unterstützen</v>
      </c>
      <c r="C83" s="12"/>
      <c r="D83" s="12"/>
      <c r="E83" s="12"/>
      <c r="F83" s="12"/>
      <c r="G83" s="12"/>
    </row>
    <row r="84" spans="1:7" ht="13.25" customHeight="1" x14ac:dyDescent="0.25">
      <c r="A84" s="23" t="str">
        <f>LEFT(Leistungsziele!A84,FIND(" ",Leistungsziele!A84))</f>
        <v xml:space="preserve">b8.1 </v>
      </c>
      <c r="B84" s="24" t="str">
        <f>LEFT(RIGHT(Leistungsziele!A84,LEN(Leistungsziele!A84)-FIND(" ",Leistungsziele!A84)),55)&amp;"…"</f>
        <v>… unterstützt die betreuten Personen bei der Körperhygi…</v>
      </c>
      <c r="C84" s="71" t="str">
        <f>IFERROR(VLOOKUP(Leistungsziele!B84,tbldropdownHK[],2),"")</f>
        <v/>
      </c>
      <c r="D84" s="71" t="str">
        <f>IFERROR(VLOOKUP(Leistungsziele!C84,tbldropdownHK[],2),"")</f>
        <v/>
      </c>
      <c r="E84" s="27" t="str">
        <f>IFERROR(VLOOKUP(Leistungsziele!F84,tbldropdownHK[],2),"")</f>
        <v/>
      </c>
      <c r="F84" s="27" t="str">
        <f>IFERROR(VLOOKUP(Leistungsziele!G84,tbldropdownHK[],2),"")</f>
        <v/>
      </c>
      <c r="G84" s="60"/>
    </row>
    <row r="85" spans="1:7" ht="13.25" customHeight="1" x14ac:dyDescent="0.25">
      <c r="A85" s="23" t="str">
        <f>LEFT(Leistungsziele!A85,FIND(" ",Leistungsziele!A85))</f>
        <v xml:space="preserve">b8.2 </v>
      </c>
      <c r="B85" s="25" t="str">
        <f>LEFT(RIGHT(Leistungsziele!A85,LEN(Leistungsziele!A85)-FIND(" ",Leistungsziele!A85)),55)&amp;"…"</f>
        <v>… nimmt die Körperpflege der betreuten Person personenz…</v>
      </c>
      <c r="C85" s="72" t="str">
        <f>IFERROR(VLOOKUP(Leistungsziele!B85,tbldropdownHK[],2),"")</f>
        <v/>
      </c>
      <c r="D85" s="72" t="str">
        <f>IFERROR(VLOOKUP(Leistungsziele!C85,tbldropdownHK[],2),"")</f>
        <v/>
      </c>
      <c r="E85" s="28" t="str">
        <f>IFERROR(VLOOKUP(Leistungsziele!F85,tbldropdownHK[],2),"")</f>
        <v/>
      </c>
      <c r="F85" s="28" t="str">
        <f>IFERROR(VLOOKUP(Leistungsziele!G85,tbldropdownHK[],2),"")</f>
        <v/>
      </c>
      <c r="G85" s="58"/>
    </row>
    <row r="86" spans="1:7" ht="13.25" customHeight="1" x14ac:dyDescent="0.25">
      <c r="A86" s="23" t="str">
        <f>LEFT(Leistungsziele!A86,FIND(" ",Leistungsziele!A86))</f>
        <v xml:space="preserve">b8.3 </v>
      </c>
      <c r="B86" s="24" t="str">
        <f>LEFT(RIGHT(Leistungsziele!A86,LEN(Leistungsziele!A86)-FIND(" ",Leistungsziele!A86)),55)&amp;"…"</f>
        <v>… schützt bei der Körperpflege die Intimsphäre der betr…</v>
      </c>
      <c r="C86" s="71" t="str">
        <f>IFERROR(VLOOKUP(Leistungsziele!B86,tbldropdownHK[],2),"")</f>
        <v/>
      </c>
      <c r="D86" s="71" t="str">
        <f>IFERROR(VLOOKUP(Leistungsziele!C86,tbldropdownHK[],2),"")</f>
        <v/>
      </c>
      <c r="E86" s="27" t="str">
        <f>IFERROR(VLOOKUP(Leistungsziele!F86,tbldropdownHK[],2),"")</f>
        <v/>
      </c>
      <c r="F86" s="27" t="str">
        <f>IFERROR(VLOOKUP(Leistungsziele!G86,tbldropdownHK[],2),"")</f>
        <v/>
      </c>
      <c r="G86" s="60"/>
    </row>
    <row r="87" spans="1:7" ht="13.25" customHeight="1" x14ac:dyDescent="0.25">
      <c r="A87" s="23" t="str">
        <f>LEFT(Leistungsziele!A87,FIND(" ",Leistungsziele!A87))</f>
        <v xml:space="preserve">b8.4 </v>
      </c>
      <c r="B87" s="26" t="str">
        <f>LEFT(RIGHT(Leistungsziele!A87,LEN(Leistungsziele!A87)-FIND(" ",Leistungsziele!A87)),55)&amp;"…"</f>
        <v>… setzt für den Transfer der betreuten Person Hilfsmitt…</v>
      </c>
      <c r="C87" s="73" t="str">
        <f>IFERROR(VLOOKUP(Leistungsziele!B87,tbldropdownHK[],2),"")</f>
        <v/>
      </c>
      <c r="D87" s="73" t="str">
        <f>IFERROR(VLOOKUP(Leistungsziele!C87,tbldropdownHK[],2),"")</f>
        <v/>
      </c>
      <c r="E87" s="29" t="str">
        <f>IFERROR(VLOOKUP(Leistungsziele!F87,tbldropdownHK[],2),"")</f>
        <v/>
      </c>
      <c r="F87" s="29" t="str">
        <f>IFERROR(VLOOKUP(Leistungsziele!G87,tbldropdownHK[],2),"")</f>
        <v/>
      </c>
      <c r="G87" s="59"/>
    </row>
    <row r="88" spans="1:7" ht="12" customHeight="1" x14ac:dyDescent="0.45">
      <c r="A88" s="15" t="str">
        <f>LEFT(Leistungsziele!A88,FIND(" ",Leistungsziele!A88))</f>
        <v xml:space="preserve">b9: </v>
      </c>
      <c r="B88" s="16" t="str">
        <f>RIGHT(Leistungsziele!A88,LEN(Leistungsziele!A88)-FIND(" ",Leistungsziele!A88))</f>
        <v>In Unfall-, Krankheits- und Notfallsituationen angemessen handeln</v>
      </c>
      <c r="C88" s="12"/>
      <c r="D88" s="12"/>
      <c r="E88" s="12"/>
      <c r="F88" s="12"/>
      <c r="G88" s="12"/>
    </row>
    <row r="89" spans="1:7" ht="13.25" customHeight="1" x14ac:dyDescent="0.25">
      <c r="A89" s="23" t="str">
        <f>LEFT(Leistungsziele!A89,FIND(" ",Leistungsziele!A89))</f>
        <v xml:space="preserve">b9.1 </v>
      </c>
      <c r="B89" s="24" t="str">
        <f>LEFT(RIGHT(Leistungsziele!A89,LEN(Leistungsziele!A89)-FIND(" ",Leistungsziele!A89)),55)&amp;"…"</f>
        <v>… reagiert im Krankheitsfall, bei Unfällen und auch in …</v>
      </c>
      <c r="C89" s="71" t="str">
        <f>IFERROR(VLOOKUP(Leistungsziele!B89,tbldropdownHK[],2),"")</f>
        <v/>
      </c>
      <c r="D89" s="71" t="str">
        <f>IFERROR(VLOOKUP(Leistungsziele!C89,tbldropdownHK[],2),"")</f>
        <v/>
      </c>
      <c r="E89" s="27" t="str">
        <f>IFERROR(VLOOKUP(Leistungsziele!F89,tbldropdownHK[],2),"")</f>
        <v/>
      </c>
      <c r="F89" s="27" t="str">
        <f>IFERROR(VLOOKUP(Leistungsziele!G89,tbldropdownHK[],2),"")</f>
        <v/>
      </c>
      <c r="G89" s="37"/>
    </row>
    <row r="90" spans="1:7" ht="13.25" customHeight="1" x14ac:dyDescent="0.25">
      <c r="A90" s="23" t="str">
        <f>LEFT(Leistungsziele!A90,FIND(" ",Leistungsziele!A90))</f>
        <v xml:space="preserve">b9.2 </v>
      </c>
      <c r="B90" s="25" t="str">
        <f>LEFT(RIGHT(Leistungsziele!A90,LEN(Leistungsziele!A90)-FIND(" ",Leistungsziele!A90)),55)&amp;"…"</f>
        <v>… wartet die Apotheke der Gruppe nach betrieblichen Vor…</v>
      </c>
      <c r="C90" s="72" t="str">
        <f>IFERROR(VLOOKUP(Leistungsziele!B90,tbldropdownHK[],2),"")</f>
        <v/>
      </c>
      <c r="D90" s="72" t="str">
        <f>IFERROR(VLOOKUP(Leistungsziele!C90,tbldropdownHK[],2),"")</f>
        <v/>
      </c>
      <c r="E90" s="28" t="str">
        <f>IFERROR(VLOOKUP(Leistungsziele!F90,tbldropdownHK[],2),"")</f>
        <v/>
      </c>
      <c r="F90" s="28" t="str">
        <f>IFERROR(VLOOKUP(Leistungsziele!G90,tbldropdownHK[],2),"")</f>
        <v/>
      </c>
      <c r="G90" s="38"/>
    </row>
    <row r="91" spans="1:7" ht="13.25" customHeight="1" x14ac:dyDescent="0.25">
      <c r="A91" s="23" t="str">
        <f>LEFT(Leistungsziele!A91,FIND(" ",Leistungsziele!A91))</f>
        <v xml:space="preserve">b9.3 </v>
      </c>
      <c r="B91" s="24" t="str">
        <f>LEFT(RIGHT(Leistungsziele!A91,LEN(Leistungsziele!A91)-FIND(" ",Leistungsziele!A91)),55)&amp;"…"</f>
        <v>… unterstützt die vorgegebene Einnahme allfälliger Medi…</v>
      </c>
      <c r="C91" s="71" t="str">
        <f>IFERROR(VLOOKUP(Leistungsziele!B91,tbldropdownHK[],2),"")</f>
        <v/>
      </c>
      <c r="D91" s="71" t="str">
        <f>IFERROR(VLOOKUP(Leistungsziele!C91,tbldropdownHK[],2),"")</f>
        <v/>
      </c>
      <c r="E91" s="27" t="str">
        <f>IFERROR(VLOOKUP(Leistungsziele!F91,tbldropdownHK[],2),"")</f>
        <v/>
      </c>
      <c r="F91" s="27" t="str">
        <f>IFERROR(VLOOKUP(Leistungsziele!G91,tbldropdownHK[],2),"")</f>
        <v/>
      </c>
      <c r="G91" s="37"/>
    </row>
    <row r="92" spans="1:7" ht="13.25" customHeight="1" x14ac:dyDescent="0.25">
      <c r="A92" s="23" t="str">
        <f>LEFT(Leistungsziele!A92,FIND(" ",Leistungsziele!A92))</f>
        <v xml:space="preserve">b9.4 </v>
      </c>
      <c r="B92" s="25" t="str">
        <f>LEFT(RIGHT(Leistungsziele!A92,LEN(Leistungsziele!A92)-FIND(" ",Leistungsziele!A92)),55)&amp;"…"</f>
        <v>… wendet Massnahmen zur Prävention von Infektionen unte…</v>
      </c>
      <c r="C92" s="72" t="str">
        <f>IFERROR(VLOOKUP(Leistungsziele!B92,tbldropdownHK[],2),"")</f>
        <v/>
      </c>
      <c r="D92" s="72" t="str">
        <f>IFERROR(VLOOKUP(Leistungsziele!C92,tbldropdownHK[],2),"")</f>
        <v/>
      </c>
      <c r="E92" s="28" t="str">
        <f>IFERROR(VLOOKUP(Leistungsziele!F92,tbldropdownHK[],2),"")</f>
        <v/>
      </c>
      <c r="F92" s="28" t="str">
        <f>IFERROR(VLOOKUP(Leistungsziele!G92,tbldropdownHK[],2),"")</f>
        <v/>
      </c>
      <c r="G92" s="38"/>
    </row>
    <row r="93" spans="1:7" ht="13.25" customHeight="1" x14ac:dyDescent="0.25">
      <c r="A93" s="23" t="str">
        <f>LEFT(Leistungsziele!A93,FIND(" ",Leistungsziele!A93))</f>
        <v xml:space="preserve">b9.5 </v>
      </c>
      <c r="B93" s="24" t="str">
        <f>LEFT(RIGHT(Leistungsziele!A93,LEN(Leistungsziele!A93)-FIND(" ",Leistungsziele!A93)),55)&amp;"…"</f>
        <v>… beobachtet Veränderungen im Gesundheitszustand und me…</v>
      </c>
      <c r="C93" s="71" t="str">
        <f>IFERROR(VLOOKUP(Leistungsziele!B93,tbldropdownHK[],2),"")</f>
        <v/>
      </c>
      <c r="D93" s="71" t="str">
        <f>IFERROR(VLOOKUP(Leistungsziele!C93,tbldropdownHK[],2),"")</f>
        <v/>
      </c>
      <c r="E93" s="27" t="str">
        <f>IFERROR(VLOOKUP(Leistungsziele!F93,tbldropdownHK[],2),"")</f>
        <v/>
      </c>
      <c r="F93" s="27" t="str">
        <f>IFERROR(VLOOKUP(Leistungsziele!G93,tbldropdownHK[],2),"")</f>
        <v/>
      </c>
      <c r="G93" s="37"/>
    </row>
    <row r="94" spans="1:7" ht="13.25" customHeight="1" x14ac:dyDescent="0.25">
      <c r="A94" s="23" t="str">
        <f>LEFT(Leistungsziele!A94,FIND(" ",Leistungsziele!A94))</f>
        <v xml:space="preserve">b9.6 </v>
      </c>
      <c r="B94" s="26" t="str">
        <f>LEFT(RIGHT(Leistungsziele!A94,LEN(Leistungsziele!A94)-FIND(" ",Leistungsziele!A94)),55)&amp;"…"</f>
        <v>… ist mit den Krankheitsbildern von einzelnen betreuten…</v>
      </c>
      <c r="C94" s="73" t="str">
        <f>IFERROR(VLOOKUP(Leistungsziele!B94,tbldropdownHK[],2),"")</f>
        <v/>
      </c>
      <c r="D94" s="73" t="str">
        <f>IFERROR(VLOOKUP(Leistungsziele!C94,tbldropdownHK[],2),"")</f>
        <v/>
      </c>
      <c r="E94" s="29" t="str">
        <f>IFERROR(VLOOKUP(Leistungsziele!F94,tbldropdownHK[],2),"")</f>
        <v/>
      </c>
      <c r="F94" s="29" t="str">
        <f>IFERROR(VLOOKUP(Leistungsziele!G94,tbldropdownHK[],2),"")</f>
        <v/>
      </c>
      <c r="G94" s="39"/>
    </row>
    <row r="95" spans="1:7" ht="12.5" customHeight="1" x14ac:dyDescent="0.45">
      <c r="A95" s="53" t="str">
        <f>LEFT(Leistungsziele!A95,FIND(" ",Leistungsziele!A95))</f>
        <v xml:space="preserve">c. </v>
      </c>
      <c r="B95" s="54" t="str">
        <f>RIGHT(Leistungsziele!A95,LEN(Leistungsziele!A95)-FIND(" ",Leistungsziele!A95))</f>
        <v>Ermöglichen von Autonomie und Partizipation</v>
      </c>
      <c r="C95" s="55"/>
      <c r="D95" s="55"/>
      <c r="E95" s="55"/>
      <c r="F95" s="55"/>
      <c r="G95" s="55"/>
    </row>
    <row r="96" spans="1:7" ht="12.5" customHeight="1" x14ac:dyDescent="0.45">
      <c r="A96" s="15" t="str">
        <f>LEFT(Leistungsziele!A96,FIND(" ",Leistungsziele!A96))</f>
        <v xml:space="preserve">c1: </v>
      </c>
      <c r="B96" s="16" t="str">
        <f>RIGHT(Leistungsziele!A96,LEN(Leistungsziele!A96)-FIND(" ",Leistungsziele!A96))</f>
        <v>Die Teilnahme am sozialen und kulturellen Leben ermöglichen und begleiten</v>
      </c>
      <c r="C96" s="12"/>
      <c r="D96" s="12"/>
      <c r="E96" s="12"/>
      <c r="F96" s="12"/>
      <c r="G96" s="12"/>
    </row>
    <row r="97" spans="1:7" ht="13.25" customHeight="1" x14ac:dyDescent="0.25">
      <c r="A97" s="23" t="str">
        <f>LEFT(Leistungsziele!A97,FIND(" ",Leistungsziele!A97))</f>
        <v xml:space="preserve">c1.1 </v>
      </c>
      <c r="B97" s="24" t="str">
        <f>LEFT(RIGHT(Leistungsziele!A97,LEN(Leistungsziele!A97)-FIND(" ",Leistungsziele!A97)),55)&amp;"…"</f>
        <v>… begleitet und fördert die Teilnahme und Teilhabe der …</v>
      </c>
      <c r="C97" s="27" t="str">
        <f>IFERROR(VLOOKUP(Leistungsziele!B97,tbldropdownHK[],2),"")</f>
        <v/>
      </c>
      <c r="D97" s="27" t="str">
        <f>IFERROR(VLOOKUP(Leistungsziele!C97,tbldropdownHK[],2),"")</f>
        <v/>
      </c>
      <c r="E97" s="71" t="str">
        <f>IFERROR(VLOOKUP(Leistungsziele!F97,tbldropdownHK[],2),"")</f>
        <v/>
      </c>
      <c r="F97" s="71" t="str">
        <f>IFERROR(VLOOKUP(Leistungsziele!G97,tbldropdownHK[],2),"")</f>
        <v/>
      </c>
      <c r="G97" s="37"/>
    </row>
    <row r="98" spans="1:7" ht="13.25" customHeight="1" x14ac:dyDescent="0.25">
      <c r="A98" s="23" t="str">
        <f>LEFT(Leistungsziele!A98,FIND(" ",Leistungsziele!A98))</f>
        <v xml:space="preserve">c1.2 </v>
      </c>
      <c r="B98" s="25" t="str">
        <f>LEFT(RIGHT(Leistungsziele!A98,LEN(Leistungsziele!A98)-FIND(" ",Leistungsziele!A98)),55)&amp;"…"</f>
        <v>… hat einen fundierten Einblick in sozialräumliche Bezü…</v>
      </c>
      <c r="C98" s="28" t="str">
        <f>IFERROR(VLOOKUP(Leistungsziele!B98,tbldropdownHK[],2),"")</f>
        <v/>
      </c>
      <c r="D98" s="28" t="str">
        <f>IFERROR(VLOOKUP(Leistungsziele!C98,tbldropdownHK[],2),"")</f>
        <v/>
      </c>
      <c r="E98" s="72" t="str">
        <f>IFERROR(VLOOKUP(Leistungsziele!F98,tbldropdownHK[],2),"")</f>
        <v/>
      </c>
      <c r="F98" s="72" t="str">
        <f>IFERROR(VLOOKUP(Leistungsziele!G98,tbldropdownHK[],2),"")</f>
        <v/>
      </c>
      <c r="G98" s="38"/>
    </row>
    <row r="99" spans="1:7" ht="13.25" customHeight="1" x14ac:dyDescent="0.25">
      <c r="A99" s="23" t="str">
        <f>LEFT(Leistungsziele!A99,FIND(" ",Leistungsziele!A99))</f>
        <v xml:space="preserve">c1.3 </v>
      </c>
      <c r="B99" s="26" t="str">
        <f>LEFT(RIGHT(Leistungsziele!A99,LEN(Leistungsziele!A99)-FIND(" ",Leistungsziele!A99)),55)&amp;"…"</f>
        <v>… bindet Angehörige und andere Personen in die Begleitu…</v>
      </c>
      <c r="C99" s="29" t="str">
        <f>IFERROR(VLOOKUP(Leistungsziele!B99,tbldropdownHK[],2),"")</f>
        <v/>
      </c>
      <c r="D99" s="29" t="str">
        <f>IFERROR(VLOOKUP(Leistungsziele!C99,tbldropdownHK[],2),"")</f>
        <v/>
      </c>
      <c r="E99" s="73" t="str">
        <f>IFERROR(VLOOKUP(Leistungsziele!F99,tbldropdownHK[],2),"")</f>
        <v/>
      </c>
      <c r="F99" s="73" t="str">
        <f>IFERROR(VLOOKUP(Leistungsziele!G99,tbldropdownHK[],2),"")</f>
        <v/>
      </c>
      <c r="G99" s="39"/>
    </row>
    <row r="100" spans="1:7" ht="12.5" customHeight="1" x14ac:dyDescent="0.45">
      <c r="A100" s="15" t="str">
        <f>LEFT(Leistungsziele!A100,FIND(" ",Leistungsziele!A100))</f>
        <v xml:space="preserve">c2: </v>
      </c>
      <c r="B100" s="16" t="str">
        <f>RIGHT(Leistungsziele!A100,LEN(Leistungsziele!A100)-FIND(" ",Leistungsziele!A100))</f>
        <v>Die betreuten Personen in Entscheidungsprozessen begleiten</v>
      </c>
      <c r="C100" s="12"/>
      <c r="D100" s="12"/>
      <c r="E100" s="12"/>
      <c r="F100" s="12"/>
      <c r="G100" s="12"/>
    </row>
    <row r="101" spans="1:7" ht="13.25" customHeight="1" x14ac:dyDescent="0.25">
      <c r="A101" s="23" t="str">
        <f>LEFT(Leistungsziele!A101,FIND(" ",Leistungsziele!A101))</f>
        <v xml:space="preserve">c2.1 </v>
      </c>
      <c r="B101" s="24" t="str">
        <f>LEFT(RIGHT(Leistungsziele!A101,LEN(Leistungsziele!A101)-FIND(" ",Leistungsziele!A101)),55)&amp;"…"</f>
        <v>… nimmt Anliegen und Entscheidungen der betreuten Perso…</v>
      </c>
      <c r="C101" s="71" t="str">
        <f>IFERROR(VLOOKUP(Leistungsziele!B101,tbldropdownHK[],2),"")</f>
        <v/>
      </c>
      <c r="D101" s="71" t="str">
        <f>IFERROR(VLOOKUP(Leistungsziele!C101,tbldropdownHK[],2),"")</f>
        <v/>
      </c>
      <c r="E101" s="27" t="str">
        <f>IFERROR(VLOOKUP(Leistungsziele!F101,tbldropdownHK[],2),"")</f>
        <v/>
      </c>
      <c r="F101" s="27" t="str">
        <f>IFERROR(VLOOKUP(Leistungsziele!G101,tbldropdownHK[],2),"")</f>
        <v/>
      </c>
      <c r="G101" s="37"/>
    </row>
    <row r="102" spans="1:7" ht="13.25" customHeight="1" x14ac:dyDescent="0.25">
      <c r="A102" s="23" t="str">
        <f>LEFT(Leistungsziele!A102,FIND(" ",Leistungsziele!A102))</f>
        <v xml:space="preserve">c2.2 </v>
      </c>
      <c r="B102" s="25" t="str">
        <f>LEFT(RIGHT(Leistungsziele!A102,LEN(Leistungsziele!A102)-FIND(" ",Leistungsziele!A102)),55)&amp;"…"</f>
        <v>… begleitet und unterstützt Entscheidungsprozesse der b…</v>
      </c>
      <c r="C102" s="72" t="str">
        <f>IFERROR(VLOOKUP(Leistungsziele!B102,tbldropdownHK[],2),"")</f>
        <v/>
      </c>
      <c r="D102" s="72" t="str">
        <f>IFERROR(VLOOKUP(Leistungsziele!C102,tbldropdownHK[],2),"")</f>
        <v/>
      </c>
      <c r="E102" s="28" t="str">
        <f>IFERROR(VLOOKUP(Leistungsziele!F102,tbldropdownHK[],2),"")</f>
        <v/>
      </c>
      <c r="F102" s="28" t="str">
        <f>IFERROR(VLOOKUP(Leistungsziele!G102,tbldropdownHK[],2),"")</f>
        <v/>
      </c>
      <c r="G102" s="38"/>
    </row>
    <row r="103" spans="1:7" ht="13.25" customHeight="1" x14ac:dyDescent="0.25">
      <c r="A103" s="23" t="str">
        <f>LEFT(Leistungsziele!A103,FIND(" ",Leistungsziele!A103))</f>
        <v xml:space="preserve">c2.3 </v>
      </c>
      <c r="B103" s="24" t="str">
        <f>LEFT(RIGHT(Leistungsziele!A103,LEN(Leistungsziele!A103)-FIND(" ",Leistungsziele!A103)),55)&amp;"…"</f>
        <v>… stärkt das Selbstbewusstsein und die Entscheidungsfäh…</v>
      </c>
      <c r="C103" s="71" t="str">
        <f>IFERROR(VLOOKUP(Leistungsziele!B103,tbldropdownHK[],2),"")</f>
        <v/>
      </c>
      <c r="D103" s="71" t="str">
        <f>IFERROR(VLOOKUP(Leistungsziele!C103,tbldropdownHK[],2),"")</f>
        <v/>
      </c>
      <c r="E103" s="27" t="str">
        <f>IFERROR(VLOOKUP(Leistungsziele!F103,tbldropdownHK[],2),"")</f>
        <v/>
      </c>
      <c r="F103" s="27" t="str">
        <f>IFERROR(VLOOKUP(Leistungsziele!G103,tbldropdownHK[],2),"")</f>
        <v/>
      </c>
      <c r="G103" s="37"/>
    </row>
    <row r="104" spans="1:7" ht="13.25" customHeight="1" x14ac:dyDescent="0.25">
      <c r="A104" s="23" t="str">
        <f>LEFT(Leistungsziele!A104,FIND(" ",Leistungsziele!A104))</f>
        <v xml:space="preserve">c2.4 </v>
      </c>
      <c r="B104" s="25" t="str">
        <f>LEFT(RIGHT(Leistungsziele!A104,LEN(Leistungsziele!A104)-FIND(" ",Leistungsziele!A104)),55)&amp;"…"</f>
        <v>… schätzt ein, wann von der betreuten Person getroffene…</v>
      </c>
      <c r="C104" s="72" t="str">
        <f>IFERROR(VLOOKUP(Leistungsziele!B104,tbldropdownHK[],2),"")</f>
        <v/>
      </c>
      <c r="D104" s="72" t="str">
        <f>IFERROR(VLOOKUP(Leistungsziele!C104,tbldropdownHK[],2),"")</f>
        <v/>
      </c>
      <c r="E104" s="28" t="str">
        <f>IFERROR(VLOOKUP(Leistungsziele!F104,tbldropdownHK[],2),"")</f>
        <v/>
      </c>
      <c r="F104" s="28" t="str">
        <f>IFERROR(VLOOKUP(Leistungsziele!G104,tbldropdownHK[],2),"")</f>
        <v/>
      </c>
      <c r="G104" s="38"/>
    </row>
    <row r="105" spans="1:7" ht="13.25" customHeight="1" x14ac:dyDescent="0.25">
      <c r="A105" s="23" t="str">
        <f>LEFT(Leistungsziele!A105,FIND(" ",Leistungsziele!A105))</f>
        <v xml:space="preserve">c2.5 </v>
      </c>
      <c r="B105" s="24" t="str">
        <f>LEFT(RIGHT(Leistungsziele!A105,LEN(Leistungsziele!A105)-FIND(" ",Leistungsziele!A105)),55)&amp;"…"</f>
        <v>… erkennt das Spannungsfeld zwischen betreuerischen Str…</v>
      </c>
      <c r="C105" s="71" t="str">
        <f>IFERROR(VLOOKUP(Leistungsziele!B105,tbldropdownHK[],2),"")</f>
        <v/>
      </c>
      <c r="D105" s="71" t="str">
        <f>IFERROR(VLOOKUP(Leistungsziele!C105,tbldropdownHK[],2),"")</f>
        <v/>
      </c>
      <c r="E105" s="27" t="str">
        <f>IFERROR(VLOOKUP(Leistungsziele!F105,tbldropdownHK[],2),"")</f>
        <v/>
      </c>
      <c r="F105" s="27" t="str">
        <f>IFERROR(VLOOKUP(Leistungsziele!G105,tbldropdownHK[],2),"")</f>
        <v/>
      </c>
      <c r="G105" s="37"/>
    </row>
    <row r="106" spans="1:7" ht="13.25" customHeight="1" x14ac:dyDescent="0.25">
      <c r="A106" s="23" t="str">
        <f>LEFT(Leistungsziele!A106,FIND(" ",Leistungsziele!A106))</f>
        <v xml:space="preserve">c2.6 </v>
      </c>
      <c r="B106" s="25" t="str">
        <f>LEFT(RIGHT(Leistungsziele!A106,LEN(Leistungsziele!A106)-FIND(" ",Leistungsziele!A106)),55)&amp;"…"</f>
        <v>… unterstützt die betreute Person dabei, die eigenen Be…</v>
      </c>
      <c r="C106" s="72" t="str">
        <f>IFERROR(VLOOKUP(Leistungsziele!B106,tbldropdownHK[],2),"")</f>
        <v/>
      </c>
      <c r="D106" s="72" t="str">
        <f>IFERROR(VLOOKUP(Leistungsziele!C106,tbldropdownHK[],2),"")</f>
        <v/>
      </c>
      <c r="E106" s="28" t="str">
        <f>IFERROR(VLOOKUP(Leistungsziele!F106,tbldropdownHK[],2),"")</f>
        <v/>
      </c>
      <c r="F106" s="28" t="str">
        <f>IFERROR(VLOOKUP(Leistungsziele!G106,tbldropdownHK[],2),"")</f>
        <v/>
      </c>
      <c r="G106" s="38"/>
    </row>
    <row r="107" spans="1:7" ht="13.25" customHeight="1" x14ac:dyDescent="0.25">
      <c r="A107" s="23" t="str">
        <f>LEFT(Leistungsziele!A107,FIND(" ",Leistungsziele!A107))</f>
        <v xml:space="preserve">c2.7 </v>
      </c>
      <c r="B107" s="26" t="str">
        <f>LEFT(RIGHT(Leistungsziele!A107,LEN(Leistungsziele!A107)-FIND(" ",Leistungsziele!A107)),55)&amp;"…"</f>
        <v>… bezieht das Umfeld der betreuten Person nach Möglichk…</v>
      </c>
      <c r="C107" s="73" t="str">
        <f>IFERROR(VLOOKUP(Leistungsziele!B107,tbldropdownHK[],2),"")</f>
        <v/>
      </c>
      <c r="D107" s="73" t="str">
        <f>IFERROR(VLOOKUP(Leistungsziele!C107,tbldropdownHK[],2),"")</f>
        <v/>
      </c>
      <c r="E107" s="29" t="str">
        <f>IFERROR(VLOOKUP(Leistungsziele!F107,tbldropdownHK[],2),"")</f>
        <v/>
      </c>
      <c r="F107" s="29" t="str">
        <f>IFERROR(VLOOKUP(Leistungsziele!G107,tbldropdownHK[],2),"")</f>
        <v/>
      </c>
      <c r="G107" s="39"/>
    </row>
    <row r="108" spans="1:7" ht="12.5" customHeight="1" x14ac:dyDescent="0.45">
      <c r="A108" s="15" t="str">
        <f>LEFT(Leistungsziele!A108,FIND(" ",Leistungsziele!A108))</f>
        <v xml:space="preserve">c3: </v>
      </c>
      <c r="B108" s="16" t="str">
        <f>RIGHT(Leistungsziele!A108,LEN(Leistungsziele!A108)-FIND(" ",Leistungsziele!A108))</f>
        <v>Soziale Kontakte und Beziehungen unterstützen</v>
      </c>
      <c r="C108" s="12"/>
      <c r="D108" s="12"/>
      <c r="E108" s="12"/>
      <c r="F108" s="12"/>
      <c r="G108" s="12"/>
    </row>
    <row r="109" spans="1:7" ht="13.25" customHeight="1" x14ac:dyDescent="0.25">
      <c r="A109" s="23" t="str">
        <f>LEFT(Leistungsziele!A109,FIND(" ",Leistungsziele!A109))</f>
        <v xml:space="preserve">c3.1 </v>
      </c>
      <c r="B109" s="24" t="str">
        <f>LEFT(RIGHT(Leistungsziele!A109,LEN(Leistungsziele!A109)-FIND(" ",Leistungsziele!A109)),55)&amp;"…"</f>
        <v>… unterstützt die betreuten Personen im Aufbauen, Unter…</v>
      </c>
      <c r="C109" s="71" t="str">
        <f>IFERROR(VLOOKUP(Leistungsziele!B109,tbldropdownHK[],2),"")</f>
        <v/>
      </c>
      <c r="D109" s="71" t="str">
        <f>IFERROR(VLOOKUP(Leistungsziele!C109,tbldropdownHK[],2),"")</f>
        <v/>
      </c>
      <c r="E109" s="27" t="str">
        <f>IFERROR(VLOOKUP(Leistungsziele!F109,tbldropdownHK[],2),"")</f>
        <v/>
      </c>
      <c r="F109" s="27" t="str">
        <f>IFERROR(VLOOKUP(Leistungsziele!G109,tbldropdownHK[],2),"")</f>
        <v/>
      </c>
      <c r="G109" s="37"/>
    </row>
    <row r="110" spans="1:7" ht="13.25" customHeight="1" x14ac:dyDescent="0.25">
      <c r="A110" s="23" t="str">
        <f>LEFT(Leistungsziele!A110,FIND(" ",Leistungsziele!A110))</f>
        <v xml:space="preserve">c3.2 </v>
      </c>
      <c r="B110" s="25" t="str">
        <f>LEFT(RIGHT(Leistungsziele!A110,LEN(Leistungsziele!A110)-FIND(" ",Leistungsziele!A110)),55)&amp;"…"</f>
        <v>… begleitet die betreuten Personen in der Nutzung sozia…</v>
      </c>
      <c r="C110" s="72" t="str">
        <f>IFERROR(VLOOKUP(Leistungsziele!B110,tbldropdownHK[],2),"")</f>
        <v/>
      </c>
      <c r="D110" s="72" t="str">
        <f>IFERROR(VLOOKUP(Leistungsziele!C110,tbldropdownHK[],2),"")</f>
        <v/>
      </c>
      <c r="E110" s="28" t="str">
        <f>IFERROR(VLOOKUP(Leistungsziele!F110,tbldropdownHK[],2),"")</f>
        <v/>
      </c>
      <c r="F110" s="28" t="str">
        <f>IFERROR(VLOOKUP(Leistungsziele!G110,tbldropdownHK[],2),"")</f>
        <v/>
      </c>
      <c r="G110" s="38"/>
    </row>
    <row r="111" spans="1:7" ht="13.25" customHeight="1" x14ac:dyDescent="0.25">
      <c r="A111" s="23" t="str">
        <f>LEFT(Leistungsziele!A111,FIND(" ",Leistungsziele!A111))</f>
        <v xml:space="preserve">c3.3 </v>
      </c>
      <c r="B111" s="26" t="str">
        <f>LEFT(RIGHT(Leistungsziele!A111,LEN(Leistungsziele!A111)-FIND(" ",Leistungsziele!A111)),55)&amp;"…"</f>
        <v>… nimmt die Veränderungen in den sozialen Kontakten der…</v>
      </c>
      <c r="C111" s="73" t="str">
        <f>IFERROR(VLOOKUP(Leistungsziele!B111,tbldropdownHK[],2),"")</f>
        <v/>
      </c>
      <c r="D111" s="73" t="str">
        <f>IFERROR(VLOOKUP(Leistungsziele!C111,tbldropdownHK[],2),"")</f>
        <v/>
      </c>
      <c r="E111" s="29" t="str">
        <f>IFERROR(VLOOKUP(Leistungsziele!F111,tbldropdownHK[],2),"")</f>
        <v/>
      </c>
      <c r="F111" s="29" t="str">
        <f>IFERROR(VLOOKUP(Leistungsziele!G111,tbldropdownHK[],2),"")</f>
        <v/>
      </c>
      <c r="G111" s="39"/>
    </row>
    <row r="112" spans="1:7" ht="12.5" customHeight="1" x14ac:dyDescent="0.45">
      <c r="A112" s="53" t="str">
        <f>LEFT(Leistungsziele!A112,FIND(" ",Leistungsziele!A112))</f>
        <v xml:space="preserve">d. </v>
      </c>
      <c r="B112" s="54" t="str">
        <f>RIGHT(Leistungsziele!A112,LEN(Leistungsziele!A112)-FIND(" ",Leistungsziele!A112))</f>
        <v>Arbeiten in einer Organisation und in einem Team</v>
      </c>
      <c r="C112" s="55"/>
      <c r="D112" s="55"/>
      <c r="E112" s="55"/>
      <c r="F112" s="55"/>
      <c r="G112" s="55"/>
    </row>
    <row r="113" spans="1:7" ht="12.5" customHeight="1" x14ac:dyDescent="0.45">
      <c r="A113" s="15" t="str">
        <f>LEFT(Leistungsziele!A113,FIND(" ",Leistungsziele!A113))</f>
        <v xml:space="preserve">d1: </v>
      </c>
      <c r="B113" s="16" t="str">
        <f>RIGHT(Leistungsziele!A113,LEN(Leistungsziele!A113)-FIND(" ",Leistungsziele!A113))</f>
        <v>Im Team zusammenarbeiten</v>
      </c>
      <c r="C113" s="12"/>
      <c r="D113" s="12"/>
      <c r="E113" s="12"/>
      <c r="F113" s="12"/>
      <c r="G113" s="12"/>
    </row>
    <row r="114" spans="1:7" ht="13.25" customHeight="1" x14ac:dyDescent="0.25">
      <c r="A114" s="23" t="str">
        <f>LEFT(Leistungsziele!A114,FIND(" ",Leistungsziele!A114))</f>
        <v xml:space="preserve">d1.1 </v>
      </c>
      <c r="B114" s="24" t="str">
        <f>LEFT(RIGHT(Leistungsziele!A114,LEN(Leistungsziele!A114)-FIND(" ",Leistungsziele!A114)),55)&amp;"…"</f>
        <v>… gibt relevante Informationen nachvollziehbar im Team …</v>
      </c>
      <c r="C114" s="71" t="str">
        <f>IFERROR(VLOOKUP(Leistungsziele!B114,tbldropdownHK[],2),"")</f>
        <v/>
      </c>
      <c r="D114" s="71" t="str">
        <f>IFERROR(VLOOKUP(Leistungsziele!C114,tbldropdownHK[],2),"")</f>
        <v/>
      </c>
      <c r="E114" s="27" t="str">
        <f>IFERROR(VLOOKUP(Leistungsziele!F114,tbldropdownHK[],2),"")</f>
        <v/>
      </c>
      <c r="F114" s="27" t="str">
        <f>IFERROR(VLOOKUP(Leistungsziele!G114,tbldropdownHK[],2),"")</f>
        <v/>
      </c>
      <c r="G114" s="37"/>
    </row>
    <row r="115" spans="1:7" ht="13.25" customHeight="1" x14ac:dyDescent="0.25">
      <c r="A115" s="23" t="str">
        <f>LEFT(Leistungsziele!A115,FIND(" ",Leistungsziele!A115))</f>
        <v xml:space="preserve">d1.2 </v>
      </c>
      <c r="B115" s="26" t="str">
        <f>LEFT(RIGHT(Leistungsziele!A115,LEN(Leistungsziele!A115)-FIND(" ",Leistungsziele!A115)),55)&amp;"…"</f>
        <v>… beteiligt sich aktiv an Austauschgefässen zur Koordin…</v>
      </c>
      <c r="C115" s="73" t="str">
        <f>IFERROR(VLOOKUP(Leistungsziele!B115,tbldropdownHK[],2),"")</f>
        <v/>
      </c>
      <c r="D115" s="73" t="str">
        <f>IFERROR(VLOOKUP(Leistungsziele!C115,tbldropdownHK[],2),"")</f>
        <v/>
      </c>
      <c r="E115" s="29" t="str">
        <f>IFERROR(VLOOKUP(Leistungsziele!F115,tbldropdownHK[],2),"")</f>
        <v/>
      </c>
      <c r="F115" s="29" t="str">
        <f>IFERROR(VLOOKUP(Leistungsziele!G115,tbldropdownHK[],2),"")</f>
        <v/>
      </c>
      <c r="G115" s="39"/>
    </row>
    <row r="116" spans="1:7" ht="12.5" customHeight="1" x14ac:dyDescent="0.45">
      <c r="A116" s="15" t="str">
        <f>LEFT(Leistungsziele!A116,FIND(" ",Leistungsziele!A116))</f>
        <v xml:space="preserve">d2: </v>
      </c>
      <c r="B116" s="16" t="str">
        <f>RIGHT(Leistungsziele!A116,LEN(Leistungsziele!A116)-FIND(" ",Leistungsziele!A116))</f>
        <v>Mit Fachpersonen interprofessionell zusammenarbeiten</v>
      </c>
      <c r="C116" s="12"/>
      <c r="D116" s="12"/>
      <c r="E116" s="12"/>
      <c r="F116" s="12"/>
      <c r="G116" s="12"/>
    </row>
    <row r="117" spans="1:7" ht="13.25" customHeight="1" x14ac:dyDescent="0.25">
      <c r="A117" s="23" t="str">
        <f>LEFT(Leistungsziele!A117,FIND(" ",Leistungsziele!A117))</f>
        <v xml:space="preserve">d2.1 </v>
      </c>
      <c r="B117" s="24" t="str">
        <f>LEFT(RIGHT(Leistungsziele!A117,LEN(Leistungsziele!A117)-FIND(" ",Leistungsziele!A117)),55)&amp;"…"</f>
        <v>… führt den Austausch mit anderen Fachpersonen gezielt …</v>
      </c>
      <c r="C117" s="71" t="str">
        <f>IFERROR(VLOOKUP(Leistungsziele!B117,tbldropdownHK[],2),"")</f>
        <v/>
      </c>
      <c r="D117" s="71" t="str">
        <f>IFERROR(VLOOKUP(Leistungsziele!C117,tbldropdownHK[],2),"")</f>
        <v/>
      </c>
      <c r="E117" s="27" t="str">
        <f>IFERROR(VLOOKUP(Leistungsziele!F117,tbldropdownHK[],2),"")</f>
        <v/>
      </c>
      <c r="F117" s="27" t="str">
        <f>IFERROR(VLOOKUP(Leistungsziele!G117,tbldropdownHK[],2),"")</f>
        <v/>
      </c>
      <c r="G117" s="37"/>
    </row>
    <row r="118" spans="1:7" ht="13.25" customHeight="1" x14ac:dyDescent="0.25">
      <c r="A118" s="23" t="str">
        <f>LEFT(Leistungsziele!A118,FIND(" ",Leistungsziele!A118))</f>
        <v xml:space="preserve">d2.2 </v>
      </c>
      <c r="B118" s="25" t="str">
        <f>LEFT(RIGHT(Leistungsziele!A118,LEN(Leistungsziele!A118)-FIND(" ",Leistungsziele!A118)),55)&amp;"…"</f>
        <v>… setzt Verordnungen anderer Fachpersonen in Bezug auf …</v>
      </c>
      <c r="C118" s="72" t="str">
        <f>IFERROR(VLOOKUP(Leistungsziele!B118,tbldropdownHK[],2),"")</f>
        <v/>
      </c>
      <c r="D118" s="72" t="str">
        <f>IFERROR(VLOOKUP(Leistungsziele!C118,tbldropdownHK[],2),"")</f>
        <v/>
      </c>
      <c r="E118" s="28" t="str">
        <f>IFERROR(VLOOKUP(Leistungsziele!F118,tbldropdownHK[],2),"")</f>
        <v/>
      </c>
      <c r="F118" s="28" t="str">
        <f>IFERROR(VLOOKUP(Leistungsziele!G118,tbldropdownHK[],2),"")</f>
        <v/>
      </c>
      <c r="G118" s="38"/>
    </row>
    <row r="119" spans="1:7" ht="13.25" customHeight="1" x14ac:dyDescent="0.25">
      <c r="A119" s="23" t="str">
        <f>LEFT(Leistungsziele!A119,FIND(" ",Leistungsziele!A119))</f>
        <v xml:space="preserve">d2.3 </v>
      </c>
      <c r="B119" s="24" t="str">
        <f>LEFT(RIGHT(Leistungsziele!A119,LEN(Leistungsziele!A119)-FIND(" ",Leistungsziele!A119)),55)&amp;"…"</f>
        <v>… nutzt die vom Betrieb vorgesehenen Informationskanäle…</v>
      </c>
      <c r="C119" s="71" t="str">
        <f>IFERROR(VLOOKUP(Leistungsziele!B119,tbldropdownHK[],2),"")</f>
        <v/>
      </c>
      <c r="D119" s="71" t="str">
        <f>IFERROR(VLOOKUP(Leistungsziele!C119,tbldropdownHK[],2),"")</f>
        <v/>
      </c>
      <c r="E119" s="27" t="str">
        <f>IFERROR(VLOOKUP(Leistungsziele!F119,tbldropdownHK[],2),"")</f>
        <v/>
      </c>
      <c r="F119" s="27" t="str">
        <f>IFERROR(VLOOKUP(Leistungsziele!G119,tbldropdownHK[],2),"")</f>
        <v/>
      </c>
      <c r="G119" s="37"/>
    </row>
    <row r="120" spans="1:7" ht="13.25" customHeight="1" x14ac:dyDescent="0.25">
      <c r="A120" s="23" t="str">
        <f>LEFT(Leistungsziele!A120,FIND(" ",Leistungsziele!A120))</f>
        <v xml:space="preserve">d2.4 </v>
      </c>
      <c r="B120" s="26" t="str">
        <f>LEFT(RIGHT(Leistungsziele!A120,LEN(Leistungsziele!A120)-FIND(" ",Leistungsziele!A120)),55)&amp;"…"</f>
        <v>… nimmt die Interessen der betreuten Personen wahr, ver…</v>
      </c>
      <c r="C120" s="73" t="str">
        <f>IFERROR(VLOOKUP(Leistungsziele!B120,tbldropdownHK[],2),"")</f>
        <v/>
      </c>
      <c r="D120" s="73" t="str">
        <f>IFERROR(VLOOKUP(Leistungsziele!C120,tbldropdownHK[],2),"")</f>
        <v/>
      </c>
      <c r="E120" s="29" t="str">
        <f>IFERROR(VLOOKUP(Leistungsziele!F120,tbldropdownHK[],2),"")</f>
        <v/>
      </c>
      <c r="F120" s="29" t="str">
        <f>IFERROR(VLOOKUP(Leistungsziele!G120,tbldropdownHK[],2),"")</f>
        <v/>
      </c>
      <c r="G120" s="39"/>
    </row>
    <row r="121" spans="1:7" ht="12.5" customHeight="1" x14ac:dyDescent="0.45">
      <c r="A121" s="15" t="str">
        <f>LEFT(Leistungsziele!A121,FIND(" ",Leistungsziele!A121))</f>
        <v xml:space="preserve">d3: </v>
      </c>
      <c r="B121" s="16" t="str">
        <f>RIGHT(Leistungsziele!A121,LEN(Leistungsziele!A121)-FIND(" ",Leistungsziele!A121))</f>
        <v>Mit Angehörigen und weiteren Bezugspersonen zusammenarbeiten</v>
      </c>
      <c r="C121" s="12"/>
      <c r="D121" s="12"/>
      <c r="E121" s="12"/>
      <c r="F121" s="12"/>
      <c r="G121" s="12"/>
    </row>
    <row r="122" spans="1:7" ht="13.25" customHeight="1" x14ac:dyDescent="0.25">
      <c r="A122" s="23" t="str">
        <f>LEFT(Leistungsziele!A122,FIND(" ",Leistungsziele!A122))</f>
        <v xml:space="preserve">d3.1 </v>
      </c>
      <c r="B122" s="24" t="str">
        <f>LEFT(RIGHT(Leistungsziele!A122,LEN(Leistungsziele!A122)-FIND(" ",Leistungsziele!A122)),55)&amp;"…"</f>
        <v>… kommuniziert mit Angehörigen, gesetzlichen Vertretung…</v>
      </c>
      <c r="C122" s="71" t="str">
        <f>IFERROR(VLOOKUP(Leistungsziele!B122,tbldropdownHK[],2),"")</f>
        <v/>
      </c>
      <c r="D122" s="71" t="str">
        <f>IFERROR(VLOOKUP(Leistungsziele!C122,tbldropdownHK[],2),"")</f>
        <v/>
      </c>
      <c r="E122" s="27" t="str">
        <f>IFERROR(VLOOKUP(Leistungsziele!F122,tbldropdownHK[],2),"")</f>
        <v/>
      </c>
      <c r="F122" s="27" t="str">
        <f>IFERROR(VLOOKUP(Leistungsziele!G122,tbldropdownHK[],2),"")</f>
        <v/>
      </c>
      <c r="G122" s="37"/>
    </row>
    <row r="123" spans="1:7" ht="13.25" customHeight="1" x14ac:dyDescent="0.25">
      <c r="A123" s="23" t="str">
        <f>LEFT(Leistungsziele!A123,FIND(" ",Leistungsziele!A123))</f>
        <v xml:space="preserve">d3.2 </v>
      </c>
      <c r="B123" s="25" t="str">
        <f>LEFT(RIGHT(Leistungsziele!A123,LEN(Leistungsziele!A123)-FIND(" ",Leistungsziele!A123)),55)&amp;"…"</f>
        <v>… nimmt an formellen Gesprächen mit Angehörigen, gesetz…</v>
      </c>
      <c r="C123" s="72" t="str">
        <f>IFERROR(VLOOKUP(Leistungsziele!B123,tbldropdownHK[],2),"")</f>
        <v/>
      </c>
      <c r="D123" s="72" t="str">
        <f>IFERROR(VLOOKUP(Leistungsziele!C123,tbldropdownHK[],2),"")</f>
        <v/>
      </c>
      <c r="E123" s="28" t="str">
        <f>IFERROR(VLOOKUP(Leistungsziele!F123,tbldropdownHK[],2),"")</f>
        <v/>
      </c>
      <c r="F123" s="28" t="str">
        <f>IFERROR(VLOOKUP(Leistungsziele!G123,tbldropdownHK[],2),"")</f>
        <v/>
      </c>
      <c r="G123" s="38"/>
    </row>
    <row r="124" spans="1:7" ht="13.25" customHeight="1" x14ac:dyDescent="0.25">
      <c r="A124" s="23" t="str">
        <f>LEFT(Leistungsziele!A124,FIND(" ",Leistungsziele!A124))</f>
        <v xml:space="preserve">d3.3 </v>
      </c>
      <c r="B124" s="24" t="str">
        <f>LEFT(RIGHT(Leistungsziele!A124,LEN(Leistungsziele!A124)-FIND(" ",Leistungsziele!A124)),55)&amp;"…"</f>
        <v>… leitet Informationen nach internen Vorgaben und unter…</v>
      </c>
      <c r="C124" s="71" t="str">
        <f>IFERROR(VLOOKUP(Leistungsziele!B124,tbldropdownHK[],2),"")</f>
        <v/>
      </c>
      <c r="D124" s="71" t="str">
        <f>IFERROR(VLOOKUP(Leistungsziele!C124,tbldropdownHK[],2),"")</f>
        <v/>
      </c>
      <c r="E124" s="27" t="str">
        <f>IFERROR(VLOOKUP(Leistungsziele!F124,tbldropdownHK[],2),"")</f>
        <v/>
      </c>
      <c r="F124" s="27" t="str">
        <f>IFERROR(VLOOKUP(Leistungsziele!G124,tbldropdownHK[],2),"")</f>
        <v/>
      </c>
      <c r="G124" s="37"/>
    </row>
    <row r="125" spans="1:7" ht="13.25" customHeight="1" x14ac:dyDescent="0.25">
      <c r="A125" s="23" t="str">
        <f>LEFT(Leistungsziele!A125,FIND(" ",Leistungsziele!A125))</f>
        <v xml:space="preserve">d3.4 </v>
      </c>
      <c r="B125" s="26" t="str">
        <f>LEFT(RIGHT(Leistungsziele!A125,LEN(Leistungsziele!A125)-FIND(" ",Leistungsziele!A125)),55)&amp;"…"</f>
        <v>… dokumentiert Informationen aus dem Kontakt mit den An…</v>
      </c>
      <c r="C125" s="73" t="str">
        <f>IFERROR(VLOOKUP(Leistungsziele!B125,tbldropdownHK[],2),"")</f>
        <v/>
      </c>
      <c r="D125" s="73" t="str">
        <f>IFERROR(VLOOKUP(Leistungsziele!C125,tbldropdownHK[],2),"")</f>
        <v/>
      </c>
      <c r="E125" s="29" t="str">
        <f>IFERROR(VLOOKUP(Leistungsziele!F125,tbldropdownHK[],2),"")</f>
        <v/>
      </c>
      <c r="F125" s="29" t="str">
        <f>IFERROR(VLOOKUP(Leistungsziele!G125,tbldropdownHK[],2),"")</f>
        <v/>
      </c>
      <c r="G125" s="39"/>
    </row>
    <row r="126" spans="1:7" ht="12.5" customHeight="1" x14ac:dyDescent="0.45">
      <c r="A126" s="15" t="str">
        <f>LEFT(Leistungsziele!A126,FIND(" ",Leistungsziele!A126))</f>
        <v xml:space="preserve">d4: </v>
      </c>
      <c r="B126" s="16" t="str">
        <f>RIGHT(Leistungsziele!A126,LEN(Leistungsziele!A126)-FIND(" ",Leistungsziele!A126))</f>
        <v>Im Qualitätsmanagementprozess mitarbeiten</v>
      </c>
      <c r="C126" s="12"/>
      <c r="D126" s="12"/>
      <c r="E126" s="12"/>
      <c r="F126" s="12"/>
      <c r="G126" s="12"/>
    </row>
    <row r="127" spans="1:7" ht="13.25" customHeight="1" x14ac:dyDescent="0.25">
      <c r="A127" s="23" t="str">
        <f>LEFT(Leistungsziele!A127,FIND(" ",Leistungsziele!A127))</f>
        <v xml:space="preserve">d4.1 </v>
      </c>
      <c r="B127" s="24" t="str">
        <f>LEFT(RIGHT(Leistungsziele!A127,LEN(Leistungsziele!A127)-FIND(" ",Leistungsziele!A127)),55)&amp;"…"</f>
        <v>… hält Qualitätsmanagementprozesse ein und bringt Vorsc…</v>
      </c>
      <c r="C127" s="71" t="str">
        <f>IFERROR(VLOOKUP(Leistungsziele!B127,tbldropdownHK[],2),"")</f>
        <v/>
      </c>
      <c r="D127" s="71" t="str">
        <f>IFERROR(VLOOKUP(Leistungsziele!C127,tbldropdownHK[],2),"")</f>
        <v/>
      </c>
      <c r="E127" s="27" t="str">
        <f>IFERROR(VLOOKUP(Leistungsziele!F127,tbldropdownHK[],2),"")</f>
        <v/>
      </c>
      <c r="F127" s="27" t="str">
        <f>IFERROR(VLOOKUP(Leistungsziele!G127,tbldropdownHK[],2),"")</f>
        <v/>
      </c>
      <c r="G127" s="37"/>
    </row>
    <row r="128" spans="1:7" ht="13.25" customHeight="1" x14ac:dyDescent="0.25">
      <c r="A128" s="23" t="str">
        <f>LEFT(Leistungsziele!A128,FIND(" ",Leistungsziele!A128))</f>
        <v xml:space="preserve">d4.2 </v>
      </c>
      <c r="B128" s="26" t="str">
        <f>LEFT(RIGHT(Leistungsziele!A128,LEN(Leistungsziele!A128)-FIND(" ",Leistungsziele!A128)),55)&amp;"…"</f>
        <v>… nimmt die Rückmeldungen der betreuten Personen, der A…</v>
      </c>
      <c r="C128" s="73" t="str">
        <f>IFERROR(VLOOKUP(Leistungsziele!B128,tbldropdownHK[],2),"")</f>
        <v/>
      </c>
      <c r="D128" s="73" t="str">
        <f>IFERROR(VLOOKUP(Leistungsziele!C128,tbldropdownHK[],2),"")</f>
        <v/>
      </c>
      <c r="E128" s="29" t="str">
        <f>IFERROR(VLOOKUP(Leistungsziele!F128,tbldropdownHK[],2),"")</f>
        <v/>
      </c>
      <c r="F128" s="29" t="str">
        <f>IFERROR(VLOOKUP(Leistungsziele!G128,tbldropdownHK[],2),"")</f>
        <v/>
      </c>
      <c r="G128" s="39"/>
    </row>
    <row r="129" spans="1:7" ht="12.5" customHeight="1" x14ac:dyDescent="0.45">
      <c r="A129" s="15" t="str">
        <f>LEFT(Leistungsziele!A129,FIND(" ",Leistungsziele!A129))</f>
        <v xml:space="preserve">d5: </v>
      </c>
      <c r="B129" s="16" t="str">
        <f>RIGHT(Leistungsziele!A129,LEN(Leistungsziele!A129)-FIND(" ",Leistungsziele!A129))</f>
        <v>Allgemeine administrative Arbeiten ausüben</v>
      </c>
      <c r="C129" s="12"/>
      <c r="D129" s="12"/>
      <c r="E129" s="12"/>
      <c r="F129" s="12"/>
      <c r="G129" s="12"/>
    </row>
    <row r="130" spans="1:7" ht="13.25" customHeight="1" x14ac:dyDescent="0.25">
      <c r="A130" s="23" t="str">
        <f>LEFT(Leistungsziele!A130,FIND(" ",Leistungsziele!A130))</f>
        <v xml:space="preserve">d5.1 </v>
      </c>
      <c r="B130" s="24" t="str">
        <f>LEFT(RIGHT(Leistungsziele!A130,LEN(Leistungsziele!A130)-FIND(" ",Leistungsziele!A130)),55)&amp;"…"</f>
        <v>… führt administrative Arbeiten gemäss betrieblichen Vo…</v>
      </c>
      <c r="C130" s="71" t="str">
        <f>IFERROR(VLOOKUP(Leistungsziele!B130,tbldropdownHK[],2),"")</f>
        <v/>
      </c>
      <c r="D130" s="71" t="str">
        <f>IFERROR(VLOOKUP(Leistungsziele!C130,tbldropdownHK[],2),"")</f>
        <v/>
      </c>
      <c r="E130" s="27" t="str">
        <f>IFERROR(VLOOKUP(Leistungsziele!F130,tbldropdownHK[],2),"")</f>
        <v/>
      </c>
      <c r="F130" s="27" t="str">
        <f>IFERROR(VLOOKUP(Leistungsziele!G130,tbldropdownHK[],2),"")</f>
        <v/>
      </c>
      <c r="G130" s="37"/>
    </row>
    <row r="131" spans="1:7" ht="13.25" customHeight="1" x14ac:dyDescent="0.25">
      <c r="A131" s="23" t="str">
        <f>LEFT(Leistungsziele!A131,FIND(" ",Leistungsziele!A131))</f>
        <v xml:space="preserve">d5.2 </v>
      </c>
      <c r="B131" s="25" t="str">
        <f>LEFT(RIGHT(Leistungsziele!A131,LEN(Leistungsziele!A131)-FIND(" ",Leistungsziele!A131)),55)&amp;"…"</f>
        <v>… wendet die administrativen Abläufe und die dazu verwe…</v>
      </c>
      <c r="C131" s="72" t="str">
        <f>IFERROR(VLOOKUP(Leistungsziele!B131,tbldropdownHK[],2),"")</f>
        <v/>
      </c>
      <c r="D131" s="72" t="str">
        <f>IFERROR(VLOOKUP(Leistungsziele!C131,tbldropdownHK[],2),"")</f>
        <v/>
      </c>
      <c r="E131" s="28" t="str">
        <f>IFERROR(VLOOKUP(Leistungsziele!F131,tbldropdownHK[],2),"")</f>
        <v/>
      </c>
      <c r="F131" s="28" t="str">
        <f>IFERROR(VLOOKUP(Leistungsziele!G131,tbldropdownHK[],2),"")</f>
        <v/>
      </c>
      <c r="G131" s="38"/>
    </row>
    <row r="132" spans="1:7" ht="13.25" customHeight="1" x14ac:dyDescent="0.25">
      <c r="A132" s="23" t="str">
        <f>LEFT(Leistungsziele!A132,FIND(" ",Leistungsziele!A132))</f>
        <v xml:space="preserve">d5.3 </v>
      </c>
      <c r="B132" s="24" t="str">
        <f>LEFT(RIGHT(Leistungsziele!A132,LEN(Leistungsziele!A132)-FIND(" ",Leistungsziele!A132)),55)&amp;"…"</f>
        <v>… führt die Instrumente zur Arbeitskoordination und Lei…</v>
      </c>
      <c r="C132" s="71" t="str">
        <f>IFERROR(VLOOKUP(Leistungsziele!B132,tbldropdownHK[],2),"")</f>
        <v/>
      </c>
      <c r="D132" s="71" t="str">
        <f>IFERROR(VLOOKUP(Leistungsziele!C132,tbldropdownHK[],2),"")</f>
        <v/>
      </c>
      <c r="E132" s="27" t="str">
        <f>IFERROR(VLOOKUP(Leistungsziele!F132,tbldropdownHK[],2),"")</f>
        <v/>
      </c>
      <c r="F132" s="27" t="str">
        <f>IFERROR(VLOOKUP(Leistungsziele!G132,tbldropdownHK[],2),"")</f>
        <v/>
      </c>
      <c r="G132" s="37"/>
    </row>
    <row r="133" spans="1:7" ht="13.25" customHeight="1" x14ac:dyDescent="0.25">
      <c r="A133" s="23" t="str">
        <f>LEFT(Leistungsziele!A133,FIND(" ",Leistungsziele!A133))</f>
        <v xml:space="preserve">d5.4 </v>
      </c>
      <c r="B133" s="25" t="str">
        <f>LEFT(RIGHT(Leistungsziele!A133,LEN(Leistungsziele!A133)-FIND(" ",Leistungsziele!A133)),55)&amp;"…"</f>
        <v>… dokumentiert die An- und Abwesenheiten der betreuten …</v>
      </c>
      <c r="C133" s="72" t="str">
        <f>IFERROR(VLOOKUP(Leistungsziele!B133,tbldropdownHK[],2),"")</f>
        <v/>
      </c>
      <c r="D133" s="72" t="str">
        <f>IFERROR(VLOOKUP(Leistungsziele!C133,tbldropdownHK[],2),"")</f>
        <v/>
      </c>
      <c r="E133" s="28" t="str">
        <f>IFERROR(VLOOKUP(Leistungsziele!F133,tbldropdownHK[],2),"")</f>
        <v/>
      </c>
      <c r="F133" s="28" t="str">
        <f>IFERROR(VLOOKUP(Leistungsziele!G133,tbldropdownHK[],2),"")</f>
        <v/>
      </c>
      <c r="G133" s="38"/>
    </row>
    <row r="134" spans="1:7" ht="13.25" customHeight="1" x14ac:dyDescent="0.25">
      <c r="A134" s="23" t="str">
        <f>LEFT(Leistungsziele!A134,FIND(" ",Leistungsziele!A134))</f>
        <v xml:space="preserve">d5.5 </v>
      </c>
      <c r="B134" s="26" t="str">
        <f>LEFT(RIGHT(Leistungsziele!A134,LEN(Leistungsziele!A134)-FIND(" ",Leistungsziele!A134)),55)&amp;"…"</f>
        <v>… verfasst ein Protokoll einer Teamsitzung mit elektron…</v>
      </c>
      <c r="C134" s="73" t="str">
        <f>IFERROR(VLOOKUP(Leistungsziele!B134,tbldropdownHK[],2),"")</f>
        <v/>
      </c>
      <c r="D134" s="73" t="str">
        <f>IFERROR(VLOOKUP(Leistungsziele!C134,tbldropdownHK[],2),"")</f>
        <v/>
      </c>
      <c r="E134" s="29" t="str">
        <f>IFERROR(VLOOKUP(Leistungsziele!F134,tbldropdownHK[],2),"")</f>
        <v/>
      </c>
      <c r="F134" s="29" t="str">
        <f>IFERROR(VLOOKUP(Leistungsziele!G134,tbldropdownHK[],2),"")</f>
        <v/>
      </c>
      <c r="G134" s="39"/>
    </row>
    <row r="135" spans="1:7" ht="12.5" customHeight="1" x14ac:dyDescent="0.45">
      <c r="A135" s="53" t="str">
        <f>LEFT(Leistungsziele!A135,FIND(" ",Leistungsziele!A135))</f>
        <v xml:space="preserve">e. </v>
      </c>
      <c r="B135" s="54" t="str">
        <f>RIGHT(Leistungsziele!A135,LEN(Leistungsziele!A135)-FIND(" ",Leistungsziele!A135))</f>
        <v>Handeln in spezifischen Begleitsituationen (Generalistische Ausbildung)</v>
      </c>
      <c r="C135" s="55"/>
      <c r="D135" s="55"/>
      <c r="E135" s="55"/>
      <c r="F135" s="55"/>
      <c r="G135" s="55"/>
    </row>
    <row r="136" spans="1:7" ht="12.5" customHeight="1" x14ac:dyDescent="0.45">
      <c r="A136" s="15" t="str">
        <f>LEFT(Leistungsziele!A136,FIND(" ",Leistungsziele!A136))</f>
        <v xml:space="preserve">e13: </v>
      </c>
      <c r="B136" s="16" t="str">
        <f>RIGHT(Leistungsziele!A136,LEN(Leistungsziele!A136)-FIND(" ",Leistungsziele!A136))</f>
        <v>Betreute Personen im Eintrittsprozess begleiten</v>
      </c>
      <c r="C136" s="12"/>
      <c r="D136" s="12"/>
      <c r="E136" s="12"/>
      <c r="F136" s="12"/>
      <c r="G136" s="12"/>
    </row>
    <row r="137" spans="1:7" ht="13.25" customHeight="1" x14ac:dyDescent="0.25">
      <c r="A137" s="23" t="str">
        <f>LEFT(Leistungsziele!A137,FIND(" ",Leistungsziele!A137))</f>
        <v xml:space="preserve">e13.1 </v>
      </c>
      <c r="B137" s="24" t="str">
        <f>LEFT(RIGHT(Leistungsziele!A137,LEN(Leistungsziele!A137)-FIND(" ",Leistungsziele!A137)),55)&amp;"…"</f>
        <v>… begleitet eine neu eintretende Person einfühlsam und …</v>
      </c>
      <c r="C137" s="71" t="str">
        <f>IFERROR(VLOOKUP(Leistungsziele!B137,tbldropdownHK[],2),"")</f>
        <v/>
      </c>
      <c r="D137" s="71" t="str">
        <f>IFERROR(VLOOKUP(Leistungsziele!C137,tbldropdownHK[],2),"")</f>
        <v/>
      </c>
      <c r="E137" s="27" t="str">
        <f>IFERROR(VLOOKUP(Leistungsziele!F137,tbldropdownHK[],2),"")</f>
        <v/>
      </c>
      <c r="F137" s="27" t="str">
        <f>IFERROR(VLOOKUP(Leistungsziele!G137,tbldropdownHK[],2),"")</f>
        <v/>
      </c>
      <c r="G137" s="37"/>
    </row>
    <row r="138" spans="1:7" ht="13.25" customHeight="1" x14ac:dyDescent="0.25">
      <c r="A138" s="23" t="str">
        <f>LEFT(Leistungsziele!A138,FIND(" ",Leistungsziele!A138))</f>
        <v xml:space="preserve">e13.2 </v>
      </c>
      <c r="B138" s="17" t="str">
        <f>LEFT(RIGHT(Leistungsziele!A138,LEN(Leistungsziele!A138)-FIND(" ",Leistungsziele!A138)),55)&amp;"…"</f>
        <v>… nutzt die Kenntnis der individuellen Biografie, der B…</v>
      </c>
      <c r="C138" s="72"/>
      <c r="D138" s="72"/>
      <c r="E138" s="84"/>
      <c r="F138" s="84"/>
      <c r="G138" s="86"/>
    </row>
    <row r="139" spans="1:7" ht="13.25" customHeight="1" x14ac:dyDescent="0.25">
      <c r="A139" s="23" t="str">
        <f>LEFT(Leistungsziele!A139,FIND(" ",Leistungsziele!A139))</f>
        <v xml:space="preserve">e13.3 </v>
      </c>
      <c r="B139" s="26" t="str">
        <f>LEFT(RIGHT(Leistungsziele!A139,LEN(Leistungsziele!A139)-FIND(" ",Leistungsziele!A139)),55)&amp;"…"</f>
        <v>… ist sich der Wichtigkeit sozialer Kontakte bewusst un…</v>
      </c>
      <c r="C139" s="71" t="str">
        <f>IFERROR(VLOOKUP(Leistungsziele!#REF!,tbldropdownHK[],2),"")</f>
        <v/>
      </c>
      <c r="D139" s="71" t="str">
        <f>IFERROR(VLOOKUP(Leistungsziele!#REF!,tbldropdownHK[],2),"")</f>
        <v/>
      </c>
      <c r="E139" s="29" t="str">
        <f>IFERROR(VLOOKUP(Leistungsziele!#REF!,tbldropdownHK[],2),"")</f>
        <v/>
      </c>
      <c r="F139" s="29" t="str">
        <f>IFERROR(VLOOKUP(Leistungsziele!#REF!,tbldropdownHK[],2),"")</f>
        <v/>
      </c>
      <c r="G139" s="39"/>
    </row>
    <row r="140" spans="1:7" ht="12.5" customHeight="1" x14ac:dyDescent="0.45">
      <c r="A140" s="15" t="str">
        <f>LEFT(Leistungsziele!A140,FIND(" ",Leistungsziele!A140))</f>
        <v xml:space="preserve">e14: </v>
      </c>
      <c r="B140" s="16" t="str">
        <f>RIGHT(Leistungsziele!A140,LEN(Leistungsziele!A140)-FIND(" ",Leistungsziele!A140))</f>
        <v>Betreute Personen in anspruchsvollen Situationen begleiten</v>
      </c>
      <c r="C140" s="12"/>
      <c r="D140" s="12"/>
      <c r="E140" s="12"/>
      <c r="F140" s="12"/>
      <c r="G140" s="12"/>
    </row>
    <row r="141" spans="1:7" ht="13.25" customHeight="1" x14ac:dyDescent="0.25">
      <c r="A141" s="23" t="str">
        <f>LEFT(Leistungsziele!A141,FIND(" ",Leistungsziele!A141))</f>
        <v xml:space="preserve">e14.1 </v>
      </c>
      <c r="B141" s="24" t="str">
        <f>LEFT(RIGHT(Leistungsziele!A141,LEN(Leistungsziele!A141)-FIND(" ",Leistungsziele!A141)),55)&amp;"…"</f>
        <v>… nimmt selbst- und fremdgefährdendes Verhalten wahr un…</v>
      </c>
      <c r="C141" s="27" t="str">
        <f>IFERROR(VLOOKUP(Leistungsziele!B141,tbldropdownHK[],2),"")</f>
        <v/>
      </c>
      <c r="D141" s="27" t="str">
        <f>IFERROR(VLOOKUP(Leistungsziele!C141,tbldropdownHK[],2),"")</f>
        <v/>
      </c>
      <c r="E141" s="71" t="str">
        <f>IFERROR(VLOOKUP(Leistungsziele!F141,tbldropdownHK[],2),"")</f>
        <v/>
      </c>
      <c r="F141" s="71" t="str">
        <f>IFERROR(VLOOKUP(Leistungsziele!G141,tbldropdownHK[],2),"")</f>
        <v/>
      </c>
      <c r="G141" s="37"/>
    </row>
    <row r="142" spans="1:7" ht="13.25" customHeight="1" x14ac:dyDescent="0.25">
      <c r="A142" s="23" t="str">
        <f>LEFT(Leistungsziele!A142,FIND(" ",Leistungsziele!A142))</f>
        <v xml:space="preserve">e14.2 </v>
      </c>
      <c r="B142" s="25" t="str">
        <f>LEFT(RIGHT(Leistungsziele!A142,LEN(Leistungsziele!A142)-FIND(" ",Leistungsziele!A142)),55)&amp;"…"</f>
        <v>… schützt die betreuten Personen, die Gruppe und sich s…</v>
      </c>
      <c r="C142" s="28" t="str">
        <f>IFERROR(VLOOKUP(Leistungsziele!B142,tbldropdownHK[],2),"")</f>
        <v/>
      </c>
      <c r="D142" s="28" t="str">
        <f>IFERROR(VLOOKUP(Leistungsziele!C142,tbldropdownHK[],2),"")</f>
        <v/>
      </c>
      <c r="E142" s="72" t="str">
        <f>IFERROR(VLOOKUP(Leistungsziele!F142,tbldropdownHK[],2),"")</f>
        <v/>
      </c>
      <c r="F142" s="72" t="str">
        <f>IFERROR(VLOOKUP(Leistungsziele!G142,tbldropdownHK[],2),"")</f>
        <v/>
      </c>
      <c r="G142" s="38"/>
    </row>
    <row r="143" spans="1:7" ht="13.25" customHeight="1" x14ac:dyDescent="0.25">
      <c r="A143" s="23" t="str">
        <f>LEFT(Leistungsziele!A143,FIND(" ",Leistungsziele!A143))</f>
        <v xml:space="preserve">e14.3 </v>
      </c>
      <c r="B143" s="26" t="str">
        <f>LEFT(RIGHT(Leistungsziele!A143,LEN(Leistungsziele!A143)-FIND(" ",Leistungsziele!A143)),55)&amp;"…"</f>
        <v>… wendet die Konzepte, Methoden und Modelle des Betrieb…</v>
      </c>
      <c r="C143" s="29"/>
      <c r="D143" s="29"/>
      <c r="E143" s="73"/>
      <c r="F143" s="73"/>
      <c r="G143" s="39"/>
    </row>
    <row r="144" spans="1:7" ht="13.25" customHeight="1" x14ac:dyDescent="0.25">
      <c r="A144" s="23" t="str">
        <f>LEFT(Leistungsziele!A144,FIND(" ",Leistungsziele!A144))</f>
        <v xml:space="preserve">e14.4 </v>
      </c>
      <c r="B144" s="26" t="str">
        <f>LEFT(RIGHT(Leistungsziele!A144,LEN(Leistungsziele!A144)-FIND(" ",Leistungsziele!A144)),55)&amp;"…"</f>
        <v>… schätzt einen möglichen Machtmissbrauch in einer Situ…</v>
      </c>
      <c r="C144" s="29"/>
      <c r="D144" s="29"/>
      <c r="E144" s="73"/>
      <c r="F144" s="73"/>
      <c r="G144" s="39"/>
    </row>
    <row r="145" spans="1:7" ht="12.5" customHeight="1" x14ac:dyDescent="0.45">
      <c r="A145" s="15" t="str">
        <f>LEFT(Leistungsziele!A145,FIND(" ",Leistungsziele!A145))</f>
        <v xml:space="preserve">e15: </v>
      </c>
      <c r="B145" s="16" t="str">
        <f>RIGHT(Leistungsziele!A145,LEN(Leistungsziele!A145)-FIND(" ",Leistungsziele!A145))</f>
        <v>Spezifische Pflegemassnahmen für die betreuten Personen vornehmen</v>
      </c>
      <c r="C145" s="12"/>
      <c r="D145" s="12"/>
      <c r="E145" s="12"/>
      <c r="F145" s="12"/>
      <c r="G145" s="12"/>
    </row>
    <row r="146" spans="1:7" ht="13.25" customHeight="1" x14ac:dyDescent="0.25">
      <c r="A146" s="23" t="str">
        <f>LEFT(Leistungsziele!A146,FIND(" ",Leistungsziele!A146))</f>
        <v xml:space="preserve">e15.1 </v>
      </c>
      <c r="B146" s="24" t="str">
        <f>LEFT(RIGHT(Leistungsziele!A146,LEN(Leistungsziele!A146)-FIND(" ",Leistungsziele!A146)),55)&amp;"…"</f>
        <v>… nimmt medizinaltechnische Verrichtungen vor. (K3)…</v>
      </c>
      <c r="C146" s="71" t="str">
        <f>IFERROR(VLOOKUP(Leistungsziele!B146,tbldropdownHK[],2),"")</f>
        <v/>
      </c>
      <c r="D146" s="71" t="str">
        <f>IFERROR(VLOOKUP(Leistungsziele!C146,tbldropdownHK[],2),"")</f>
        <v/>
      </c>
      <c r="E146" s="27" t="str">
        <f>IFERROR(VLOOKUP(Leistungsziele!F146,tbldropdownHK[],2),"")</f>
        <v/>
      </c>
      <c r="F146" s="27" t="str">
        <f>IFERROR(VLOOKUP(Leistungsziele!G146,tbldropdownHK[],2),"")</f>
        <v/>
      </c>
      <c r="G146" s="37"/>
    </row>
    <row r="147" spans="1:7" ht="13.25" customHeight="1" x14ac:dyDescent="0.25">
      <c r="A147" s="23" t="str">
        <f>LEFT(Leistungsziele!A147,FIND(" ",Leistungsziele!A147))</f>
        <v xml:space="preserve">e15.2 </v>
      </c>
      <c r="B147" s="25" t="str">
        <f>LEFT(RIGHT(Leistungsziele!A147,LEN(Leistungsziele!A147)-FIND(" ",Leistungsziele!A147)),55)&amp;"…"</f>
        <v>… beobachtet Veränderungen im Gesundheitszustand und me…</v>
      </c>
      <c r="C147" s="72" t="str">
        <f>IFERROR(VLOOKUP(Leistungsziele!B147,tbldropdownHK[],2),"")</f>
        <v/>
      </c>
      <c r="D147" s="72" t="str">
        <f>IFERROR(VLOOKUP(Leistungsziele!C147,tbldropdownHK[],2),"")</f>
        <v/>
      </c>
      <c r="E147" s="28" t="str">
        <f>IFERROR(VLOOKUP(Leistungsziele!F147,tbldropdownHK[],2),"")</f>
        <v/>
      </c>
      <c r="F147" s="28" t="str">
        <f>IFERROR(VLOOKUP(Leistungsziele!G147,tbldropdownHK[],2),"")</f>
        <v/>
      </c>
      <c r="G147" s="38"/>
    </row>
    <row r="148" spans="1:7" ht="13.25" customHeight="1" x14ac:dyDescent="0.25">
      <c r="A148" s="23" t="str">
        <f>LEFT(Leistungsziele!A148,FIND(" ",Leistungsziele!A148))</f>
        <v xml:space="preserve">e15.3 </v>
      </c>
      <c r="B148" s="26" t="str">
        <f>LEFT(RIGHT(Leistungsziele!A148,LEN(Leistungsziele!A148)-FIND(" ",Leistungsziele!A148)),55)&amp;"…"</f>
        <v>… wendet in der alltäglichen Begleitung und Pflege der …</v>
      </c>
      <c r="C148" s="73" t="str">
        <f>IFERROR(VLOOKUP(Leistungsziele!B148,tbldropdownHK[],2),"")</f>
        <v/>
      </c>
      <c r="D148" s="73" t="str">
        <f>IFERROR(VLOOKUP(Leistungsziele!C148,tbldropdownHK[],2),"")</f>
        <v/>
      </c>
      <c r="E148" s="29" t="str">
        <f>IFERROR(VLOOKUP(Leistungsziele!F148,tbldropdownHK[],2),"")</f>
        <v/>
      </c>
      <c r="F148" s="29" t="str">
        <f>IFERROR(VLOOKUP(Leistungsziele!G148,tbldropdownHK[],2),"")</f>
        <v/>
      </c>
      <c r="G148" s="39"/>
    </row>
    <row r="149" spans="1:7" ht="12.5" customHeight="1" x14ac:dyDescent="0.45">
      <c r="A149" s="15" t="str">
        <f>LEFT(Leistungsziele!A149,FIND(" ",Leistungsziele!A149))</f>
        <v xml:space="preserve">e16: </v>
      </c>
      <c r="B149" s="16" t="str">
        <f>RIGHT(Leistungsziele!A149,LEN(Leistungsziele!A149)-FIND(" ",Leistungsziele!A149))</f>
        <v>Betreute Personen im Abschieds- und Trauerprozess begleiten</v>
      </c>
      <c r="C149" s="12"/>
      <c r="D149" s="12"/>
      <c r="E149" s="12"/>
      <c r="F149" s="12"/>
      <c r="G149" s="12"/>
    </row>
    <row r="150" spans="1:7" ht="13.25" customHeight="1" x14ac:dyDescent="0.25">
      <c r="A150" s="23" t="str">
        <f>LEFT(Leistungsziele!A150,FIND(" ",Leistungsziele!A150))</f>
        <v xml:space="preserve">e16.1 </v>
      </c>
      <c r="B150" s="24" t="str">
        <f>LEFT(RIGHT(Leistungsziele!A150,LEN(Leistungsziele!A150)-FIND(" ",Leistungsziele!A150)),55)&amp;"…"</f>
        <v>… arbeitet an der Gestaltung des Abschiedsprozesses sor…</v>
      </c>
      <c r="C150" s="71" t="str">
        <f>IFERROR(VLOOKUP(Leistungsziele!B150,tbldropdownHK[],2),"")</f>
        <v/>
      </c>
      <c r="D150" s="71" t="str">
        <f>IFERROR(VLOOKUP(Leistungsziele!C150,tbldropdownHK[],2),"")</f>
        <v/>
      </c>
      <c r="E150" s="27" t="str">
        <f>IFERROR(VLOOKUP(Leistungsziele!F150,tbldropdownHK[],2),"")</f>
        <v/>
      </c>
      <c r="F150" s="27" t="str">
        <f>IFERROR(VLOOKUP(Leistungsziele!G150,tbldropdownHK[],2),"")</f>
        <v/>
      </c>
      <c r="G150" s="37"/>
    </row>
    <row r="151" spans="1:7" ht="13.25" customHeight="1" x14ac:dyDescent="0.25">
      <c r="A151" s="23" t="str">
        <f>LEFT(Leistungsziele!A151,FIND(" ",Leistungsziele!A151))</f>
        <v xml:space="preserve">e16.2 </v>
      </c>
      <c r="B151" s="17" t="str">
        <f>LEFT(RIGHT(Leistungsziele!A151,LEN(Leistungsziele!A151)-FIND(" ",Leistungsziele!A151)),55)&amp;"…"</f>
        <v>… begleitet den Sterbeprozess von betreuten Personen un…</v>
      </c>
      <c r="C151" s="72"/>
      <c r="D151" s="72"/>
      <c r="E151" s="84"/>
      <c r="F151" s="84"/>
      <c r="G151" s="86"/>
    </row>
    <row r="152" spans="1:7" ht="13.25" customHeight="1" x14ac:dyDescent="0.25">
      <c r="A152" s="23" t="str">
        <f>LEFT(Leistungsziele!A152,FIND(" ",Leistungsziele!A152))</f>
        <v xml:space="preserve">e16.3 </v>
      </c>
      <c r="B152" s="26" t="str">
        <f>LEFT(RIGHT(Leistungsziele!A152,LEN(Leistungsziele!A152)-FIND(" ",Leistungsziele!A152)),55)&amp;"…"</f>
        <v>… reflektiert die eigene Betroffenheit und geht angemes…</v>
      </c>
      <c r="C152" s="71" t="str">
        <f>IFERROR(VLOOKUP(Leistungsziele!#REF!,tbldropdownHK[],2),"")</f>
        <v/>
      </c>
      <c r="D152" s="71" t="str">
        <f>IFERROR(VLOOKUP(Leistungsziele!#REF!,tbldropdownHK[],2),"")</f>
        <v/>
      </c>
      <c r="E152" s="29" t="str">
        <f>IFERROR(VLOOKUP(Leistungsziele!#REF!,tbldropdownHK[],2),"")</f>
        <v/>
      </c>
      <c r="F152" s="29" t="str">
        <f>IFERROR(VLOOKUP(Leistungsziele!#REF!,tbldropdownHK[],2),"")</f>
        <v/>
      </c>
      <c r="G152" s="39"/>
    </row>
    <row r="153" spans="1:7" ht="12.5" customHeight="1" x14ac:dyDescent="0.45">
      <c r="A153" s="53" t="str">
        <f>LEFT(Leistungsziele!A153,FIND(" ",Leistungsziele!A153))</f>
        <v xml:space="preserve">f. </v>
      </c>
      <c r="B153" s="54" t="str">
        <f>RIGHT(Leistungsziele!A153,LEN(Leistungsziele!A153)-FIND(" ",Leistungsziele!A153))</f>
        <v xml:space="preserve">Unterstützen von Bildung und Entwicklung, Erhalten und Fördern von Lebensqualität (Generalistische Ausbildung)
</v>
      </c>
      <c r="C153" s="55"/>
      <c r="D153" s="55"/>
      <c r="E153" s="55"/>
      <c r="F153" s="55"/>
      <c r="G153" s="55"/>
    </row>
    <row r="154" spans="1:7" ht="12.5" customHeight="1" x14ac:dyDescent="0.45">
      <c r="A154" s="15" t="str">
        <f>LEFT(Leistungsziele!A154,FIND(" ",Leistungsziele!A154))</f>
        <v xml:space="preserve">f13: </v>
      </c>
      <c r="B154" s="16" t="str">
        <f>RIGHT(Leistungsziele!A154,LEN(Leistungsziele!A154)-FIND(" ",Leistungsziele!A154))</f>
        <v xml:space="preserve">Beim Erfassen der Bedürfnisse, der Interessen und des Unterstützungsbedarfs betreuter Personen mitwirken
</v>
      </c>
      <c r="C154" s="12"/>
      <c r="D154" s="12"/>
      <c r="E154" s="12"/>
      <c r="F154" s="12"/>
      <c r="G154" s="12"/>
    </row>
    <row r="155" spans="1:7" ht="13.25" customHeight="1" x14ac:dyDescent="0.25">
      <c r="A155" s="23" t="str">
        <f>LEFT(Leistungsziele!A155,FIND(" ",Leistungsziele!A155))</f>
        <v xml:space="preserve">f13.1 </v>
      </c>
      <c r="B155" s="24" t="str">
        <f>LEFT(RIGHT(Leistungsziele!A155,LEN(Leistungsziele!A155)-FIND(" ",Leistungsziele!A155)),55)&amp;"…"</f>
        <v>… erfasst die Bedürfnisse der betreuten Personen system…</v>
      </c>
      <c r="C155" s="27" t="str">
        <f>IFERROR(VLOOKUP(Leistungsziele!B155,tbldropdownHK[],2),"")</f>
        <v/>
      </c>
      <c r="D155" s="27" t="str">
        <f>IFERROR(VLOOKUP(Leistungsziele!C155,tbldropdownHK[],2),"")</f>
        <v/>
      </c>
      <c r="E155" s="71" t="str">
        <f>IFERROR(VLOOKUP(Leistungsziele!F155,tbldropdownHK[],2),"")</f>
        <v/>
      </c>
      <c r="F155" s="71" t="str">
        <f>IFERROR(VLOOKUP(Leistungsziele!G155,tbldropdownHK[],2),"")</f>
        <v/>
      </c>
      <c r="G155" s="37"/>
    </row>
    <row r="156" spans="1:7" ht="13.25" customHeight="1" x14ac:dyDescent="0.25">
      <c r="A156" s="23" t="str">
        <f>LEFT(Leistungsziele!A156,FIND(" ",Leistungsziele!A156))</f>
        <v xml:space="preserve">f13.2 </v>
      </c>
      <c r="B156" s="24" t="str">
        <f>LEFT(RIGHT(Leistungsziele!A156,LEN(Leistungsziele!A156)-FIND(" ",Leistungsziele!A156)),55)&amp;"…"</f>
        <v>… zieht aus der Beobachtung und Befragung der betreuten…</v>
      </c>
      <c r="C156" s="28"/>
      <c r="D156" s="28"/>
      <c r="E156" s="71"/>
      <c r="F156" s="71"/>
      <c r="G156" s="37"/>
    </row>
    <row r="157" spans="1:7" ht="13.25" customHeight="1" x14ac:dyDescent="0.25">
      <c r="A157" s="23" t="str">
        <f>LEFT(Leistungsziele!A157,FIND(" ",Leistungsziele!A157))</f>
        <v xml:space="preserve">f13.3 </v>
      </c>
      <c r="B157" s="25" t="str">
        <f>LEFT(RIGHT(Leistungsziele!A157,LEN(Leistungsziele!A157)-FIND(" ",Leistungsziele!A157)),55)&amp;"…"</f>
        <v>… ist sich der Wichtigkeit einer differenzierten, werte…</v>
      </c>
      <c r="C157" s="29" t="str">
        <f>IFERROR(VLOOKUP(Leistungsziele!B156,tbldropdownHK[],2),"")</f>
        <v/>
      </c>
      <c r="D157" s="29" t="str">
        <f>IFERROR(VLOOKUP(Leistungsziele!C156,tbldropdownHK[],2),"")</f>
        <v/>
      </c>
      <c r="E157" s="72" t="str">
        <f>IFERROR(VLOOKUP(Leistungsziele!F156,tbldropdownHK[],2),"")</f>
        <v/>
      </c>
      <c r="F157" s="72" t="str">
        <f>IFERROR(VLOOKUP(Leistungsziele!G156,tbldropdownHK[],2),"")</f>
        <v/>
      </c>
      <c r="G157" s="38"/>
    </row>
    <row r="158" spans="1:7" ht="13.25" customHeight="1" x14ac:dyDescent="0.25">
      <c r="A158" s="23" t="str">
        <f>LEFT(Leistungsziele!A158,FIND(" ",Leistungsziele!A158))</f>
        <v xml:space="preserve">f13.4 </v>
      </c>
      <c r="B158" s="26" t="str">
        <f>LEFT(RIGHT(Leistungsziele!A158,LEN(Leistungsziele!A158)-FIND(" ",Leistungsziele!A158)),55)&amp;"…"</f>
        <v>… dokumentiert die Beobachtungen und Äusserungen unter …</v>
      </c>
      <c r="C158" s="29" t="str">
        <f>IFERROR(VLOOKUP(Leistungsziele!#REF!,tbldropdownHK[],2),"")</f>
        <v/>
      </c>
      <c r="D158" s="29" t="str">
        <f>IFERROR(VLOOKUP(Leistungsziele!#REF!,tbldropdownHK[],2),"")</f>
        <v/>
      </c>
      <c r="E158" s="73" t="str">
        <f>IFERROR(VLOOKUP(Leistungsziele!#REF!,tbldropdownHK[],2),"")</f>
        <v/>
      </c>
      <c r="F158" s="73" t="str">
        <f>IFERROR(VLOOKUP(Leistungsziele!#REF!,tbldropdownHK[],2),"")</f>
        <v/>
      </c>
      <c r="G158" s="39"/>
    </row>
    <row r="159" spans="1:7" ht="12.5" customHeight="1" x14ac:dyDescent="0.45">
      <c r="A159" s="15" t="str">
        <f>LEFT(Leistungsziele!A159,FIND(" ",Leistungsziele!A159))</f>
        <v xml:space="preserve">f14: </v>
      </c>
      <c r="B159" s="16" t="str">
        <f>RIGHT(Leistungsziele!A159,LEN(Leistungsziele!A159)-FIND(" ",Leistungsziele!A159))</f>
        <v xml:space="preserve">Bei der Planung von Angeboten und Aktivitäten für betreute Personen mitwirken
</v>
      </c>
      <c r="C159" s="12"/>
      <c r="D159" s="12"/>
      <c r="E159" s="12"/>
      <c r="F159" s="12"/>
      <c r="G159" s="12"/>
    </row>
    <row r="160" spans="1:7" ht="13.25" customHeight="1" x14ac:dyDescent="0.25">
      <c r="A160" s="23" t="str">
        <f>LEFT(Leistungsziele!A160,FIND(" ",Leistungsziele!A160))</f>
        <v xml:space="preserve">f14.1 </v>
      </c>
      <c r="B160" s="24" t="str">
        <f>LEFT(RIGHT(Leistungsziele!A160,LEN(Leistungsziele!A160)-FIND(" ",Leistungsziele!A160)),55)&amp;"…"</f>
        <v>… bringt die Beobachtungen und die eigenen Überlegungen…</v>
      </c>
      <c r="C160" s="27" t="str">
        <f>IFERROR(VLOOKUP(Leistungsziele!B160,tbldropdownHK[],2),"")</f>
        <v/>
      </c>
      <c r="D160" s="27" t="str">
        <f>IFERROR(VLOOKUP(Leistungsziele!C160,tbldropdownHK[],2),"")</f>
        <v/>
      </c>
      <c r="E160" s="71" t="str">
        <f>IFERROR(VLOOKUP(Leistungsziele!F160,tbldropdownHK[],2),"")</f>
        <v/>
      </c>
      <c r="F160" s="71" t="str">
        <f>IFERROR(VLOOKUP(Leistungsziele!G160,tbldropdownHK[],2),"")</f>
        <v/>
      </c>
      <c r="G160" s="37"/>
    </row>
    <row r="161" spans="1:7" ht="13.25" customHeight="1" x14ac:dyDescent="0.25">
      <c r="A161" s="23" t="str">
        <f>LEFT(Leistungsziele!A161,FIND(" ",Leistungsziele!A161))</f>
        <v xml:space="preserve">f14.2 </v>
      </c>
      <c r="B161" s="25" t="str">
        <f>LEFT(RIGHT(Leistungsziele!A161,LEN(Leistungsziele!A161)-FIND(" ",Leistungsziele!A161)),55)&amp;"…"</f>
        <v>… berücksichtigt bei der Formulierung von Zielen und de…</v>
      </c>
      <c r="C161" s="28" t="str">
        <f>IFERROR(VLOOKUP(Leistungsziele!B161,tbldropdownHK[],2),"")</f>
        <v/>
      </c>
      <c r="D161" s="28" t="str">
        <f>IFERROR(VLOOKUP(Leistungsziele!C161,tbldropdownHK[],2),"")</f>
        <v/>
      </c>
      <c r="E161" s="72" t="str">
        <f>IFERROR(VLOOKUP(Leistungsziele!F161,tbldropdownHK[],2),"")</f>
        <v/>
      </c>
      <c r="F161" s="72" t="str">
        <f>IFERROR(VLOOKUP(Leistungsziele!G161,tbldropdownHK[],2),"")</f>
        <v/>
      </c>
      <c r="G161" s="38"/>
    </row>
    <row r="162" spans="1:7" ht="13.25" customHeight="1" x14ac:dyDescent="0.25">
      <c r="A162" s="23" t="str">
        <f>LEFT(Leistungsziele!A162,FIND(" ",Leistungsziele!A162))</f>
        <v xml:space="preserve">f14.3 </v>
      </c>
      <c r="B162" s="26" t="str">
        <f>LEFT(RIGHT(Leistungsziele!A162,LEN(Leistungsziele!A162)-FIND(" ",Leistungsziele!A162)),55)&amp;"…"</f>
        <v>… stärkt die Selbstwirksamkeit, Autonomie, Selbstständi…</v>
      </c>
      <c r="C162" s="29"/>
      <c r="D162" s="29"/>
      <c r="E162" s="73"/>
      <c r="F162" s="73"/>
      <c r="G162" s="39"/>
    </row>
    <row r="163" spans="1:7" ht="13.25" customHeight="1" x14ac:dyDescent="0.25">
      <c r="A163" s="23" t="str">
        <f>LEFT(Leistungsziele!A163,FIND(" ",Leistungsziele!A163))</f>
        <v xml:space="preserve">f14.4 </v>
      </c>
      <c r="B163" s="26" t="str">
        <f>LEFT(RIGHT(Leistungsziele!A163,LEN(Leistungsziele!A163)-FIND(" ",Leistungsziele!A163)),55)&amp;"…"</f>
        <v>… zerlegt Handlungsabläufe in Teilschritte und bietet g…</v>
      </c>
      <c r="C163" s="29" t="str">
        <f>IFERROR(VLOOKUP(Leistungsziele!#REF!,tbldropdownHK[],2),"")</f>
        <v/>
      </c>
      <c r="D163" s="29" t="str">
        <f>IFERROR(VLOOKUP(Leistungsziele!#REF!,tbldropdownHK[],2),"")</f>
        <v/>
      </c>
      <c r="E163" s="73" t="str">
        <f>IFERROR(VLOOKUP(Leistungsziele!#REF!,tbldropdownHK[],2),"")</f>
        <v/>
      </c>
      <c r="F163" s="73" t="str">
        <f>IFERROR(VLOOKUP(Leistungsziele!#REF!,tbldropdownHK[],2),"")</f>
        <v/>
      </c>
      <c r="G163" s="39"/>
    </row>
    <row r="164" spans="1:7" ht="12.5" customHeight="1" x14ac:dyDescent="0.45">
      <c r="A164" s="15" t="str">
        <f>LEFT(Leistungsziele!A164,FIND(" ",Leistungsziele!A164))</f>
        <v xml:space="preserve">f15: </v>
      </c>
      <c r="B164" s="16" t="str">
        <f>RIGHT(Leistungsziele!A164,LEN(Leistungsziele!A164)-FIND(" ",Leistungsziele!A164))</f>
        <v>Betreute Personen bei Angeboten und Aktivitäten begleiten</v>
      </c>
      <c r="C164" s="12"/>
      <c r="D164" s="12"/>
      <c r="E164" s="12"/>
      <c r="F164" s="12"/>
      <c r="G164" s="12"/>
    </row>
    <row r="165" spans="1:7" ht="13.25" customHeight="1" x14ac:dyDescent="0.25">
      <c r="A165" s="23" t="str">
        <f>LEFT(Leistungsziele!A165,FIND(" ",Leistungsziele!A165))</f>
        <v xml:space="preserve">f15.1 </v>
      </c>
      <c r="B165" s="24" t="str">
        <f>LEFT(RIGHT(Leistungsziele!A165,LEN(Leistungsziele!A165)-FIND(" ",Leistungsziele!A165)),55)&amp;"…"</f>
        <v>… führt Angebote für Einzelpersonen oder für Gruppen du…</v>
      </c>
      <c r="C165" s="71" t="str">
        <f>IFERROR(VLOOKUP(Leistungsziele!B165,tbldropdownHK[],2),"")</f>
        <v/>
      </c>
      <c r="D165" s="71" t="str">
        <f>IFERROR(VLOOKUP(Leistungsziele!C165,tbldropdownHK[],2),"")</f>
        <v/>
      </c>
      <c r="E165" s="27" t="str">
        <f>IFERROR(VLOOKUP(Leistungsziele!F165,tbldropdownHK[],2),"")</f>
        <v/>
      </c>
      <c r="F165" s="27" t="str">
        <f>IFERROR(VLOOKUP(Leistungsziele!G165,tbldropdownHK[],2),"")</f>
        <v/>
      </c>
      <c r="G165" s="37"/>
    </row>
    <row r="166" spans="1:7" ht="13.25" customHeight="1" x14ac:dyDescent="0.25">
      <c r="A166" s="23" t="str">
        <f>LEFT(Leistungsziele!A166,FIND(" ",Leistungsziele!A166))</f>
        <v xml:space="preserve">f15.2 </v>
      </c>
      <c r="B166" s="25" t="str">
        <f>LEFT(RIGHT(Leistungsziele!A166,LEN(Leistungsziele!A166)-FIND(" ",Leistungsziele!A166)),55)&amp;"…"</f>
        <v>… begegnet betreuten Personen offen und achtsam und unt…</v>
      </c>
      <c r="C166" s="72" t="str">
        <f>IFERROR(VLOOKUP(Leistungsziele!B166,tbldropdownHK[],2),"")</f>
        <v/>
      </c>
      <c r="D166" s="72" t="str">
        <f>IFERROR(VLOOKUP(Leistungsziele!C166,tbldropdownHK[],2),"")</f>
        <v/>
      </c>
      <c r="E166" s="28" t="str">
        <f>IFERROR(VLOOKUP(Leistungsziele!F166,tbldropdownHK[],2),"")</f>
        <v/>
      </c>
      <c r="F166" s="28" t="str">
        <f>IFERROR(VLOOKUP(Leistungsziele!G166,tbldropdownHK[],2),"")</f>
        <v/>
      </c>
      <c r="G166" s="38"/>
    </row>
    <row r="167" spans="1:7" ht="13.25" customHeight="1" x14ac:dyDescent="0.25">
      <c r="A167" s="23" t="str">
        <f>LEFT(Leistungsziele!A167,FIND(" ",Leistungsziele!A167))</f>
        <v xml:space="preserve">f15.3 </v>
      </c>
      <c r="B167" s="26" t="str">
        <f>LEFT(RIGHT(Leistungsziele!A167,LEN(Leistungsziele!A167)-FIND(" ",Leistungsziele!A167)),55)&amp;"…"</f>
        <v>… agiert bei der Durchführung der Angebote flexibel und…</v>
      </c>
      <c r="C167" s="73"/>
      <c r="D167" s="73"/>
      <c r="E167" s="29"/>
      <c r="F167" s="29"/>
      <c r="G167" s="39"/>
    </row>
    <row r="168" spans="1:7" ht="13.25" customHeight="1" x14ac:dyDescent="0.25">
      <c r="A168" s="23" t="str">
        <f>LEFT(Leistungsziele!A168,FIND(" ",Leistungsziele!A168))</f>
        <v xml:space="preserve">f15.4 </v>
      </c>
      <c r="B168" s="26" t="str">
        <f>LEFT(RIGHT(Leistungsziele!A168,LEN(Leistungsziele!A168)-FIND(" ",Leistungsziele!A168)),55)&amp;"…"</f>
        <v>… ermöglicht den betreuten Personen durch entwicklungsu…</v>
      </c>
      <c r="C168" s="73" t="str">
        <f>IFERROR(VLOOKUP(Leistungsziele!B168,tbldropdownHK[],2),"")</f>
        <v/>
      </c>
      <c r="D168" s="73" t="str">
        <f>IFERROR(VLOOKUP(Leistungsziele!C168,tbldropdownHK[],2),"")</f>
        <v/>
      </c>
      <c r="E168" s="29" t="str">
        <f>IFERROR(VLOOKUP(Leistungsziele!F168,tbldropdownHK[],2),"")</f>
        <v/>
      </c>
      <c r="F168" s="29" t="str">
        <f>IFERROR(VLOOKUP(Leistungsziele!G168,tbldropdownHK[],2),"")</f>
        <v/>
      </c>
      <c r="G168" s="39"/>
    </row>
    <row r="169" spans="1:7" ht="12.5" customHeight="1" x14ac:dyDescent="0.45">
      <c r="A169" s="15" t="str">
        <f>LEFT(Leistungsziele!A169,FIND(" ",Leistungsziele!A169))</f>
        <v xml:space="preserve">f16: </v>
      </c>
      <c r="B169" s="16" t="str">
        <f>RIGHT(Leistungsziele!A169,LEN(Leistungsziele!A169)-FIND(" ",Leistungsziele!A169))</f>
        <v>Bei der Auswertung von Angeboten und Aktivitäten für betreute Personen mitwirken</v>
      </c>
      <c r="C169" s="12"/>
      <c r="D169" s="12"/>
      <c r="E169" s="12"/>
      <c r="F169" s="12"/>
      <c r="G169" s="12"/>
    </row>
    <row r="170" spans="1:7" ht="13.25" customHeight="1" x14ac:dyDescent="0.25">
      <c r="A170" s="23" t="str">
        <f>LEFT(Leistungsziele!A170,FIND(" ",Leistungsziele!A170))</f>
        <v xml:space="preserve">f16.1 </v>
      </c>
      <c r="B170" s="24" t="str">
        <f>LEFT(RIGHT(Leistungsziele!A170,LEN(Leistungsziele!A170)-FIND(" ",Leistungsziele!A170)),55)&amp;"…"</f>
        <v>… bereitet gemeinsam mit der vorgesetzten Fachperson od…</v>
      </c>
      <c r="C170" s="27" t="str">
        <f>IFERROR(VLOOKUP(Leistungsziele!B170,tbldropdownHK[],2),"")</f>
        <v/>
      </c>
      <c r="D170" s="27" t="str">
        <f>IFERROR(VLOOKUP(Leistungsziele!C170,tbldropdownHK[],2),"")</f>
        <v/>
      </c>
      <c r="E170" s="71" t="str">
        <f>IFERROR(VLOOKUP(Leistungsziele!F170,tbldropdownHK[],2),"")</f>
        <v/>
      </c>
      <c r="F170" s="71" t="str">
        <f>IFERROR(VLOOKUP(Leistungsziele!G170,tbldropdownHK[],2),"")</f>
        <v/>
      </c>
      <c r="G170" s="37"/>
    </row>
    <row r="171" spans="1:7" ht="13.25" customHeight="1" x14ac:dyDescent="0.25">
      <c r="A171" s="23" t="str">
        <f>LEFT(Leistungsziele!A171,FIND(" ",Leistungsziele!A171))</f>
        <v xml:space="preserve">f16.2 </v>
      </c>
      <c r="B171" s="25" t="str">
        <f>LEFT(RIGHT(Leistungsziele!A171,LEN(Leistungsziele!A171)-FIND(" ",Leistungsziele!A171)),55)&amp;"…"</f>
        <v>… holt in Standortgesprächen Feedbacks des Umfeldes (An…</v>
      </c>
      <c r="C171" s="28" t="str">
        <f>IFERROR(VLOOKUP(Leistungsziele!B171,tbldropdownHK[],2),"")</f>
        <v/>
      </c>
      <c r="D171" s="28" t="str">
        <f>IFERROR(VLOOKUP(Leistungsziele!C171,tbldropdownHK[],2),"")</f>
        <v/>
      </c>
      <c r="E171" s="72" t="str">
        <f>IFERROR(VLOOKUP(Leistungsziele!F171,tbldropdownHK[],2),"")</f>
        <v/>
      </c>
      <c r="F171" s="72" t="str">
        <f>IFERROR(VLOOKUP(Leistungsziele!G171,tbldropdownHK[],2),"")</f>
        <v/>
      </c>
      <c r="G171" s="38"/>
    </row>
    <row r="172" spans="1:7" ht="13.25" customHeight="1" x14ac:dyDescent="0.25">
      <c r="A172" s="23" t="str">
        <f>LEFT(Leistungsziele!A172,FIND(" ",Leistungsziele!A172))</f>
        <v xml:space="preserve">f16.3 </v>
      </c>
      <c r="B172" s="24" t="str">
        <f>LEFT(RIGHT(Leistungsziele!A172,LEN(Leistungsziele!A172)-FIND(" ",Leistungsziele!A172)),55)&amp;"…"</f>
        <v>… gestaltet schwierige Gesprächssituationen für die Bet…</v>
      </c>
      <c r="C172" s="27" t="str">
        <f>IFERROR(VLOOKUP(Leistungsziele!B172,tbldropdownHK[],2),"")</f>
        <v/>
      </c>
      <c r="D172" s="27" t="str">
        <f>IFERROR(VLOOKUP(Leistungsziele!C172,tbldropdownHK[],2),"")</f>
        <v/>
      </c>
      <c r="E172" s="71" t="str">
        <f>IFERROR(VLOOKUP(Leistungsziele!F172,tbldropdownHK[],2),"")</f>
        <v/>
      </c>
      <c r="F172" s="71" t="str">
        <f>IFERROR(VLOOKUP(Leistungsziele!G172,tbldropdownHK[],2),"")</f>
        <v/>
      </c>
      <c r="G172" s="37"/>
    </row>
    <row r="173" spans="1:7" ht="13.25" customHeight="1" x14ac:dyDescent="0.25">
      <c r="A173" s="23" t="str">
        <f>LEFT(Leistungsziele!A173,FIND(" ",Leistungsziele!A173))</f>
        <v xml:space="preserve">f16.4 </v>
      </c>
      <c r="B173" s="17" t="str">
        <f>LEFT(RIGHT(Leistungsziele!A173,LEN(Leistungsziele!A173)-FIND(" ",Leistungsziele!A173)),55)&amp;"…"</f>
        <v>… wertet die Angebote unter Einbezug der betreuten Pers…</v>
      </c>
      <c r="C173" s="84"/>
      <c r="D173" s="84"/>
      <c r="E173" s="85"/>
      <c r="F173" s="85"/>
      <c r="G173" s="86"/>
    </row>
    <row r="174" spans="1:7" ht="13.25" customHeight="1" x14ac:dyDescent="0.25">
      <c r="A174" s="23" t="str">
        <f>LEFT(Leistungsziele!A174,FIND(" ",Leistungsziele!A174))</f>
        <v xml:space="preserve">f16.5 </v>
      </c>
      <c r="B174" s="26" t="str">
        <f>LEFT(RIGHT(Leistungsziele!A174,LEN(Leistungsziele!A174)-FIND(" ",Leistungsziele!A174)),55)&amp;"…"</f>
        <v>… führt ein Dossier/eine Dokumentation systematisch. (K…</v>
      </c>
      <c r="C174" s="29" t="str">
        <f>IFERROR(VLOOKUP(Leistungsziele!B174,tbldropdownHK[],2),"")</f>
        <v/>
      </c>
      <c r="D174" s="29" t="str">
        <f>IFERROR(VLOOKUP(Leistungsziele!C174,tbldropdownHK[],2),"")</f>
        <v/>
      </c>
      <c r="E174" s="73" t="str">
        <f>IFERROR(VLOOKUP(Leistungsziele!F174,tbldropdownHK[],2),"")</f>
        <v/>
      </c>
      <c r="F174" s="73" t="str">
        <f>IFERROR(VLOOKUP(Leistungsziele!G174,tbldropdownHK[],2),"")</f>
        <v/>
      </c>
      <c r="G174" s="39"/>
    </row>
  </sheetData>
  <sheetProtection sheet="1" selectLockedCells="1"/>
  <mergeCells count="1">
    <mergeCell ref="A1:G1"/>
  </mergeCells>
  <conditionalFormatting sqref="C6:F13 C15:F20 C22:F28 C30:F33 C35:F39 C42:F44 C46:F49 C51:F55 C63:F67 C69:F76 C78:F82 C84:F87 C89:F94 C97:F99 C114:F115 C160:F163 C170:F174 C141:F144 C57:F61 C101:F107 C109:F111 C117:F120 C122:F125 C127:F134 C137:F139 C150:F152 C146:F147 C148:D148 C155:F158 C165:F168">
    <cfRule type="containsText" dxfId="10" priority="15" stopIfTrue="1" operator="containsText" text="º">
      <formula>NOT(ISERROR(SEARCH("º",C6)))</formula>
    </cfRule>
    <cfRule type="cellIs" dxfId="9" priority="16" stopIfTrue="1" operator="equal">
      <formula>"ü"</formula>
    </cfRule>
    <cfRule type="containsText" dxfId="8" priority="17" stopIfTrue="1" operator="containsText" text="û">
      <formula>NOT(ISERROR(SEARCH("û",C6)))</formula>
    </cfRule>
    <cfRule type="containsText" dxfId="7" priority="18" stopIfTrue="1" operator="containsText" text="!">
      <formula>NOT(ISERROR(SEARCH("!",C6)))</formula>
    </cfRule>
  </conditionalFormatting>
  <conditionalFormatting sqref="E148:F148">
    <cfRule type="containsText" dxfId="6" priority="1" stopIfTrue="1" operator="containsText" text="º">
      <formula>NOT(ISERROR(SEARCH("º",E148)))</formula>
    </cfRule>
    <cfRule type="cellIs" dxfId="5" priority="2" stopIfTrue="1" operator="equal">
      <formula>"ü"</formula>
    </cfRule>
    <cfRule type="containsText" dxfId="4" priority="3" stopIfTrue="1" operator="containsText" text="û">
      <formula>NOT(ISERROR(SEARCH("û",E148)))</formula>
    </cfRule>
    <cfRule type="containsText" dxfId="3" priority="4" stopIfTrue="1" operator="containsText" text="!">
      <formula>NOT(ISERROR(SEARCH("!",E148)))</formula>
    </cfRule>
  </conditionalFormatting>
  <pageMargins left="0.70866141732283472" right="0.70866141732283472" top="1.1023622047244095" bottom="0.51181102362204722" header="0.31496062992125984" footer="0.31496062992125984"/>
  <pageSetup paperSize="9" scale="70" fitToHeight="0" orientation="portrait" r:id="rId1"/>
  <headerFooter differentFirst="1" alignWithMargins="0">
    <oddHeader>&amp;R&amp;G</oddHeader>
    <oddFooter>&amp;L&amp;"Verdana,Standard"&amp;8Seite &amp;P / &amp;N &amp;C&amp;"Verdana,Standard"&amp;8Legende:&amp;K00B050 ja&amp;K000000 | &amp;KFF0000nein&amp;K000000 | &amp;KFFC000geplant&amp;K000000 | &amp;K00B0F0bearbeitet&amp;R&amp;"Verdana,Standard"&amp;8© SAVOIRSOCIAL, Olten, 31.08.2020</oddFooter>
    <firstHeader>&amp;L&amp;G&amp;R&amp;G</firstHeader>
    <firstFooter>&amp;L&amp;"Verdana,Standard"&amp;8Seite &amp;P / &amp;N&amp;C&amp;"Verdana,Standard"&amp;8Legende:&amp;K00B050 ja&amp;K000000 | &amp;KFF0000nein&amp;K000000 | &amp;KFFC000geplant&amp;K000000 | &amp;K00B0F0bearbeitet&amp;R&amp;"Verdana,Standard"&amp;8© SAVOIRSOCIAL, Olten, 31.08.2020</firstFooter>
  </headerFooter>
  <rowBreaks count="1" manualBreakCount="1">
    <brk id="39" max="16383" man="1"/>
  </rowBreaks>
  <legacyDrawingHF r:id="rId2"/>
  <webPublishItems count="1">
    <webPublishItem id="6071" divId="Entwurf Leistungszieltabelle Betrieb Kinder_D v20200803b_6071" sourceType="sheet" destinationFile="C:\Users\mwo\Desktop\Entwurf Leistungszieltabelle Betrieb Kinder_D v20200803b.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workbookViewId="0">
      <selection activeCell="B3" sqref="B3"/>
    </sheetView>
  </sheetViews>
  <sheetFormatPr baseColWidth="10" defaultColWidth="11.53125" defaultRowHeight="14.25" x14ac:dyDescent="0.45"/>
  <cols>
    <col min="2" max="2" width="13.6640625" customWidth="1"/>
    <col min="3" max="3" width="14.33203125" customWidth="1"/>
  </cols>
  <sheetData>
    <row r="1" spans="1:6" x14ac:dyDescent="0.45">
      <c r="B1" t="s">
        <v>128</v>
      </c>
      <c r="C1" t="s">
        <v>116</v>
      </c>
      <c r="D1" t="s">
        <v>122</v>
      </c>
      <c r="E1" t="s">
        <v>129</v>
      </c>
      <c r="F1" t="s">
        <v>140</v>
      </c>
    </row>
    <row r="2" spans="1:6" x14ac:dyDescent="0.45">
      <c r="A2" t="s">
        <v>130</v>
      </c>
      <c r="B2" t="s">
        <v>151</v>
      </c>
      <c r="C2" s="8" t="s">
        <v>121</v>
      </c>
      <c r="D2" t="s">
        <v>121</v>
      </c>
      <c r="E2" s="6"/>
      <c r="F2" t="s">
        <v>141</v>
      </c>
    </row>
    <row r="3" spans="1:6" x14ac:dyDescent="0.45">
      <c r="B3" t="s">
        <v>124</v>
      </c>
      <c r="C3" s="8" t="s">
        <v>119</v>
      </c>
      <c r="D3" t="s">
        <v>119</v>
      </c>
      <c r="E3" s="4"/>
      <c r="F3" t="s">
        <v>143</v>
      </c>
    </row>
    <row r="4" spans="1:6" x14ac:dyDescent="0.45">
      <c r="B4" t="s">
        <v>125</v>
      </c>
      <c r="C4" s="8" t="s">
        <v>118</v>
      </c>
      <c r="D4" t="s">
        <v>118</v>
      </c>
      <c r="E4" s="5"/>
      <c r="F4" t="s">
        <v>144</v>
      </c>
    </row>
    <row r="5" spans="1:6" x14ac:dyDescent="0.45">
      <c r="A5" t="s">
        <v>131</v>
      </c>
      <c r="B5" s="9" t="s">
        <v>128</v>
      </c>
      <c r="C5" s="9" t="s">
        <v>116</v>
      </c>
      <c r="D5" s="9" t="s">
        <v>122</v>
      </c>
      <c r="E5" s="9" t="s">
        <v>129</v>
      </c>
      <c r="F5" s="9" t="s">
        <v>140</v>
      </c>
    </row>
    <row r="6" spans="1:6" x14ac:dyDescent="0.45">
      <c r="B6" t="s">
        <v>150</v>
      </c>
      <c r="C6" s="8" t="s">
        <v>117</v>
      </c>
      <c r="D6" s="30" t="s">
        <v>117</v>
      </c>
      <c r="E6" s="7"/>
      <c r="F6" t="s">
        <v>142</v>
      </c>
    </row>
    <row r="7" spans="1:6" x14ac:dyDescent="0.45">
      <c r="B7" t="s">
        <v>151</v>
      </c>
      <c r="C7" s="8" t="s">
        <v>121</v>
      </c>
      <c r="D7" t="s">
        <v>121</v>
      </c>
      <c r="E7" s="6"/>
      <c r="F7" t="s">
        <v>141</v>
      </c>
    </row>
    <row r="10" spans="1:6" x14ac:dyDescent="0.45">
      <c r="B10" t="s">
        <v>145</v>
      </c>
    </row>
    <row r="12" spans="1:6" x14ac:dyDescent="0.45">
      <c r="B12" t="s">
        <v>139</v>
      </c>
    </row>
    <row r="13" spans="1:6" x14ac:dyDescent="0.45">
      <c r="B13" s="8" t="s">
        <v>117</v>
      </c>
      <c r="C13" s="30" t="s">
        <v>117</v>
      </c>
      <c r="D13" t="s">
        <v>127</v>
      </c>
    </row>
    <row r="14" spans="1:6" x14ac:dyDescent="0.45">
      <c r="B14" s="8" t="s">
        <v>119</v>
      </c>
      <c r="C14" s="30" t="s">
        <v>119</v>
      </c>
      <c r="D14" t="s">
        <v>124</v>
      </c>
    </row>
    <row r="15" spans="1:6" x14ac:dyDescent="0.45">
      <c r="B15" s="32" t="s">
        <v>118</v>
      </c>
      <c r="C15" s="31" t="s">
        <v>118</v>
      </c>
      <c r="D15" t="s">
        <v>125</v>
      </c>
    </row>
    <row r="16" spans="1:6" x14ac:dyDescent="0.45">
      <c r="B16" s="8" t="s">
        <v>121</v>
      </c>
      <c r="C16" s="30" t="s">
        <v>121</v>
      </c>
      <c r="D16" t="s">
        <v>126</v>
      </c>
    </row>
    <row r="17" spans="2:4" x14ac:dyDescent="0.45">
      <c r="B17" s="8" t="s">
        <v>120</v>
      </c>
      <c r="C17" s="30" t="s">
        <v>120</v>
      </c>
      <c r="D17" t="s">
        <v>126</v>
      </c>
    </row>
    <row r="18" spans="2:4" x14ac:dyDescent="0.45">
      <c r="B18" s="8" t="s">
        <v>117</v>
      </c>
      <c r="C18" s="30" t="s">
        <v>117</v>
      </c>
      <c r="D18" t="s">
        <v>127</v>
      </c>
    </row>
  </sheetData>
  <sheetProtection selectLockedCells="1"/>
  <sortState xmlns:xlrd2="http://schemas.microsoft.com/office/spreadsheetml/2017/richdata2" ref="B6:E7">
    <sortCondition ref="B5"/>
  </sortState>
  <pageMargins left="0.7" right="0.7" top="0.78740157499999996" bottom="0.78740157499999996" header="0.3" footer="0.3"/>
  <pageSetup paperSize="9" orientation="portrait" verticalDpi="0" r:id="rId1"/>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b4d34bb-c15e-4352-8762-221698952e69">
      <Terms xmlns="http://schemas.microsoft.com/office/infopath/2007/PartnerControls"/>
    </lcf76f155ced4ddcb4097134ff3c332f>
    <TaxCatchAll xmlns="f2cab4d7-dd89-4399-84d9-c4558a3803b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60480A4DDEDFE41B11A63ACCD34F5E4" ma:contentTypeVersion="16" ma:contentTypeDescription="Ein neues Dokument erstellen." ma:contentTypeScope="" ma:versionID="cd409c59c00690ca3fdd7c5d6c0e6787">
  <xsd:schema xmlns:xsd="http://www.w3.org/2001/XMLSchema" xmlns:xs="http://www.w3.org/2001/XMLSchema" xmlns:p="http://schemas.microsoft.com/office/2006/metadata/properties" xmlns:ns2="fb4d34bb-c15e-4352-8762-221698952e69" xmlns:ns3="f2cab4d7-dd89-4399-84d9-c4558a3803ba" targetNamespace="http://schemas.microsoft.com/office/2006/metadata/properties" ma:root="true" ma:fieldsID="f6c0cb1689df613447e0325e8b1090ea" ns2:_="" ns3:_="">
    <xsd:import namespace="fb4d34bb-c15e-4352-8762-221698952e69"/>
    <xsd:import namespace="f2cab4d7-dd89-4399-84d9-c4558a3803b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4d34bb-c15e-4352-8762-221698952e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c11f15cc-bd7c-4da9-bacc-96a1ce1ae5f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2cab4d7-dd89-4399-84d9-c4558a3803ba" elementFormDefault="qualified">
    <xsd:import namespace="http://schemas.microsoft.com/office/2006/documentManagement/types"/>
    <xsd:import namespace="http://schemas.microsoft.com/office/infopath/2007/PartnerControls"/>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d3d70bf8-c607-467a-b16d-9638f75b84df}" ma:internalName="TaxCatchAll" ma:showField="CatchAllData" ma:web="f2cab4d7-dd89-4399-84d9-c4558a3803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87715E-B5D9-4843-BA93-5C7BCB63EABB}">
  <ds:schemaRefs>
    <ds:schemaRef ds:uri="http://purl.org/dc/dcmitype/"/>
    <ds:schemaRef ds:uri="http://purl.org/dc/elements/1.1/"/>
    <ds:schemaRef ds:uri="http://schemas.microsoft.com/office/2006/metadata/propertie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f2cab4d7-dd89-4399-84d9-c4558a3803ba"/>
    <ds:schemaRef ds:uri="fb4d34bb-c15e-4352-8762-221698952e69"/>
    <ds:schemaRef ds:uri="http://www.w3.org/XML/1998/namespace"/>
  </ds:schemaRefs>
</ds:datastoreItem>
</file>

<file path=customXml/itemProps2.xml><?xml version="1.0" encoding="utf-8"?>
<ds:datastoreItem xmlns:ds="http://schemas.openxmlformats.org/officeDocument/2006/customXml" ds:itemID="{43A3B504-B9D6-42D4-8B0B-FE39964B5279}"/>
</file>

<file path=customXml/itemProps3.xml><?xml version="1.0" encoding="utf-8"?>
<ds:datastoreItem xmlns:ds="http://schemas.openxmlformats.org/officeDocument/2006/customXml" ds:itemID="{5A0792DD-0503-4207-A318-13FF9783D7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Erklärung</vt:lpstr>
      <vt:lpstr>Leistungsziele</vt:lpstr>
      <vt:lpstr>Leistungszielerreichung</vt:lpstr>
      <vt:lpstr>Datenvalidierung</vt:lpstr>
      <vt:lpstr>Leistungszielerreichung!Drucktitel</vt:lpstr>
    </vt:vector>
  </TitlesOfParts>
  <Company>SAVORSOCIAL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Leistungsziele Betrieb Generalistische Ausbildung (verkürzte Ausbildung)</dc:title>
  <dc:subject>Fachperson Betreuung</dc:subject>
  <dc:creator>SAVOIRSOCIAL</dc:creator>
  <cp:lastModifiedBy>Katrin Fuhrer</cp:lastModifiedBy>
  <cp:lastPrinted>2021-02-24T16:23:56Z</cp:lastPrinted>
  <dcterms:created xsi:type="dcterms:W3CDTF">2017-08-04T08:38:29Z</dcterms:created>
  <dcterms:modified xsi:type="dcterms:W3CDTF">2021-04-15T08:51:05Z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0x010100960480A4DDEDFE41B11A63ACCD34F5E4</vt:lpwstr>
  </property>
</Properties>
</file>