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15 QV\153 MA Berufe\LUB\01_Professions\ASE CFC - FABE EFZ_neue BiVo\09 QV 2026\02 GzD\VPA\DE\"/>
    </mc:Choice>
  </mc:AlternateContent>
  <xr:revisionPtr revIDLastSave="0" documentId="13_ncr:1_{D6101F3C-EE63-453C-9586-2B0E61739105}" xr6:coauthVersionLast="47" xr6:coauthVersionMax="47" xr10:uidLastSave="{00000000-0000-0000-0000-000000000000}"/>
  <bookViews>
    <workbookView xWindow="-120" yWindow="-120" windowWidth="29040" windowHeight="15720" xr2:uid="{13B50F43-1CF6-408E-81A7-B7EE6DADA291}"/>
  </bookViews>
  <sheets>
    <sheet name="Titelblatt" sheetId="5" r:id="rId1"/>
    <sheet name="Praxisaufgaben" sheetId="1" r:id="rId2"/>
    <sheet name="Fachgespräch" sheetId="3" r:id="rId3"/>
    <sheet name="Hilfsblatt 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3" l="1"/>
  <c r="C158" i="3" s="1"/>
  <c r="A177" i="3" s="1"/>
  <c r="D38" i="5" s="1"/>
  <c r="K73" i="1"/>
  <c r="K130" i="1"/>
  <c r="K157" i="1"/>
  <c r="K183" i="1"/>
  <c r="K212" i="1"/>
  <c r="K237" i="1"/>
  <c r="K267" i="1"/>
  <c r="K292" i="1"/>
  <c r="J307" i="1" l="1"/>
  <c r="H307" i="1"/>
  <c r="F307" i="1"/>
  <c r="J304" i="1"/>
  <c r="H304" i="1"/>
  <c r="F304" i="1"/>
  <c r="D304" i="1"/>
  <c r="F313" i="1"/>
  <c r="J310" i="1" l="1"/>
  <c r="H310" i="1"/>
  <c r="F310" i="1"/>
  <c r="D310" i="1"/>
  <c r="C286" i="1"/>
  <c r="C280" i="1"/>
  <c r="C274" i="1"/>
  <c r="C231" i="1"/>
  <c r="C219" i="1"/>
  <c r="C225" i="1"/>
  <c r="C177" i="1"/>
  <c r="C171" i="1"/>
  <c r="C165" i="1"/>
  <c r="D316" i="1" l="1"/>
  <c r="C334" i="1" s="1"/>
  <c r="A353" i="1" s="1"/>
  <c r="D35" i="5" s="1"/>
  <c r="I35" i="5" s="1"/>
  <c r="A49" i="5" s="1"/>
  <c r="J3" i="5" s="1"/>
</calcChain>
</file>

<file path=xl/sharedStrings.xml><?xml version="1.0" encoding="utf-8"?>
<sst xmlns="http://schemas.openxmlformats.org/spreadsheetml/2006/main" count="374" uniqueCount="175">
  <si>
    <t>Bewertungsraster VPA</t>
  </si>
  <si>
    <t>Schlussnote:</t>
  </si>
  <si>
    <t>Beurteilungsskala pro Kriterium</t>
  </si>
  <si>
    <t>Kandidat*in</t>
  </si>
  <si>
    <t>Name, Vorname</t>
  </si>
  <si>
    <t>Nummer</t>
  </si>
  <si>
    <t>Expertin*in 1</t>
  </si>
  <si>
    <t>Expertin*in 2</t>
  </si>
  <si>
    <t>Bemerkungen</t>
  </si>
  <si>
    <t>Ort, Institution</t>
  </si>
  <si>
    <t>Datum</t>
  </si>
  <si>
    <t>vollständig erfüllt = 3 Punkte; mehrheitlich erfüllt = 2 Punkte; teilweise erfüllt = 1 Punkt; nicht erfüllt = 0 Punkte; nicht prüfbar = 3 Punkte</t>
  </si>
  <si>
    <t>Praxisaufgabe 1 «Einführung der Prüfungsexpert*innen»</t>
  </si>
  <si>
    <t>Punkte</t>
  </si>
  <si>
    <t>Kriterien</t>
  </si>
  <si>
    <t>Vorgegebene 
Leistungsziele</t>
  </si>
  <si>
    <t>Praxisaufgaben 2 – 3 – 4</t>
  </si>
  <si>
    <t>Fachgespräch</t>
  </si>
  <si>
    <t>Kommunikation</t>
  </si>
  <si>
    <t>Leistungsziele</t>
  </si>
  <si>
    <t>Reflexion</t>
  </si>
  <si>
    <t>Berufliche Rolle</t>
  </si>
  <si>
    <t>Total</t>
  </si>
  <si>
    <t>a1.1 … erklärt die im Betrieb vorgegebenen Aufgaben- und Rollenbeschreibungen und handelt danach. (K3)</t>
  </si>
  <si>
    <t xml:space="preserve">b1.1 … erstellt eine Tagesplanung in Bezug auf die Aktivitäten. (K3) </t>
  </si>
  <si>
    <t>d1.1. ... gibt relevante Informationen nachvollziehbar im Team weiter und wendet dabei die Fachsprache an. (K3)</t>
  </si>
  <si>
    <t>Begründet das Wahlziel für jede Praxisaufgabe</t>
  </si>
  <si>
    <t>Erläutert für jede Praxisaufgabe die berücksichtigten Leitsätze und/oder betrieblichen Vorgaben</t>
  </si>
  <si>
    <t xml:space="preserve">Beschränkt sich auf die wesentlichen und relevanten Elemente </t>
  </si>
  <si>
    <t>Beschreibt über alle drei Praxisaufgaben (2–4) insgesamt mindestens drei verschiedene Rollen in der Interaktion mit den betreuten Personen</t>
  </si>
  <si>
    <t>Begründet die Wahl der Gruppe bzw. der betreuten Personen sowie deren Anzahl</t>
  </si>
  <si>
    <t xml:space="preserve">Stellt die beteiligten Personen sowie ihre allfälligen Besonderheiten vor </t>
  </si>
  <si>
    <t xml:space="preserve">Begründet fachlich die Wahl der für die Praxisaufgaben geplanten Aktivitäten </t>
  </si>
  <si>
    <t xml:space="preserve">Präsentiert nachvollziehbar den Ablauf und die geplante Ausgestaltung der Praxisaufgaben sowie mögliche Planabweichungen </t>
  </si>
  <si>
    <t>Beschreibt fachlich, worauf er*sie in der Umsetzung der einzelnen Praxisaufgaben besonders achtet</t>
  </si>
  <si>
    <t>Gestaltet die Präsentation strukturiert und verständlich</t>
  </si>
  <si>
    <t>Verwendet die Fachsprache korrekt und situationsgerecht</t>
  </si>
  <si>
    <t>Transversale Leistungsziele*</t>
  </si>
  <si>
    <t>a1.2 … handelt selbständig im Rahmen ihrer Kompetenzen. (K3)</t>
  </si>
  <si>
    <t>Achtet auf Gesundheitsprävention durch die Einhaltung von Hygienestandards</t>
  </si>
  <si>
    <t>Passt das Angebot der Situation an und setzt die eingeplanten Teammitglieder der Anzahl betreuten Personen entsprechend sinnvoll ein</t>
  </si>
  <si>
    <t>Sorgt für die Sicherheit der betreuten Personen</t>
  </si>
  <si>
    <t>Setzt die Zeitplanung im vorgegebenen Rahmen optimal um und passt sie, wenn nötig, der Situation an</t>
  </si>
  <si>
    <t>Sorgt für einen optimalen Ablauf der Aktivität, wobei die volle Verantwortung für deren Durchführung jederzeit beibehalten wird.</t>
  </si>
  <si>
    <t>a3.2 … wählt in der professionellen Beziehung die jeweils angemessene Nähe und Distanz. (K4)</t>
  </si>
  <si>
    <t>a4.4 … nimmt verbale und nonverbale Botschaften der betreuten Person wahr und reagiert entsprechend. (K3)</t>
  </si>
  <si>
    <t>Spiegelt die vermuteten Gefühle der betreuten Personen verbal und/oder nonverbal, damit sie sich verstanden fühlen</t>
  </si>
  <si>
    <t xml:space="preserve">Passt, wenn nötig, die Begleitung der betreuten Personen anhand der wahrgenommenen verbalen und nonverbalen Botschaften an </t>
  </si>
  <si>
    <t>Schafft durch die richtige Balance von Nähe und Distanz ein Vertrauensverhältnis, das den Bedürfnissen der betreuten Personen entspricht</t>
  </si>
  <si>
    <t xml:space="preserve">Handelt angemessen und professionell entsprechend den Bedürfnissen der betreuten Personen nach Nähe und Distanz </t>
  </si>
  <si>
    <t>*Die transversalen Leistungsziele werden einmal bei allen praktischen Aufgaben 2-3-4 zusammenfassend bewertet.</t>
  </si>
  <si>
    <r>
      <rPr>
        <b/>
        <sz val="10"/>
        <color theme="1"/>
        <rFont val="Verdana"/>
        <family val="2"/>
      </rPr>
      <t>Total</t>
    </r>
    <r>
      <rPr>
        <sz val="11"/>
        <color theme="1"/>
        <rFont val="Aptos Narrow"/>
        <family val="2"/>
        <scheme val="minor"/>
      </rPr>
      <t xml:space="preserve"> </t>
    </r>
  </si>
  <si>
    <t xml:space="preserve"> / 27</t>
  </si>
  <si>
    <t xml:space="preserve"> / 33</t>
  </si>
  <si>
    <t>Praxisaufgabe «Alltagssituation mit der Gesamtgruppe»</t>
  </si>
  <si>
    <t>a4.1 … kommuniziert situations-, adressatengerecht und wertschätzend. (K3)</t>
  </si>
  <si>
    <t>b2.2 … nimmt Bedürfnisse und das aktuelle Befinden der einzelnen betreuten Personen wahr und passt die Unterstützung dem Bedarf an.</t>
  </si>
  <si>
    <t>Geht situationsgerecht auf die Bedürfnisse und das aktuelle Befinden der betreuten Personen ein</t>
  </si>
  <si>
    <t>Ist aufmerksam gegenüber den Bedürfnissen und dem aktuellen Befinden der betreuten Personen und verbalisiert das Wahrgenommene</t>
  </si>
  <si>
    <t>Kommuniziert situationsgerecht</t>
  </si>
  <si>
    <t>Ist wertschätzend in der Kommunikation</t>
  </si>
  <si>
    <t>Kommuniziert adressatengerecht</t>
  </si>
  <si>
    <t xml:space="preserve"> / 15</t>
  </si>
  <si>
    <t xml:space="preserve">Wählbare Leistungsziele </t>
  </si>
  <si>
    <t>Alltag</t>
  </si>
  <si>
    <t>Wählbares Ziel</t>
  </si>
  <si>
    <t>b6.7 … nutzt die Mahlzeiten als Gelegenheit zur Beziehungspflege und trägt zur positiven Kommunikation bei. (K3)</t>
  </si>
  <si>
    <t>b5.2 … unterstützt die Selbstbestimmung und Selbstständigkeit der betreuten Person in Bezug auf hauswirtschaftliche Tätigkeiten und berücksichtigt dabei deren Fähigkeiten. (K3)</t>
  </si>
  <si>
    <t>Ist während der gesamten Mahlzeit präsent und aufmerksam</t>
  </si>
  <si>
    <t>Würdigt die Mitarbeit der betreuten Personen situationsgerecht</t>
  </si>
  <si>
    <t>Fördert eine positive Kommunikation, indem Themen der betreuten Personen einbezogen werden.</t>
  </si>
  <si>
    <t>Schafft eine angenehme und respektvolle Atmosphäre während des Essens</t>
  </si>
  <si>
    <t>Integriert die Ressourcen der betreuten Personen in die Alltagssituation</t>
  </si>
  <si>
    <t xml:space="preserve">Bezieht die betreuten Personen in hauswirtschaftliche Tätigkeiten ein </t>
  </si>
  <si>
    <t xml:space="preserve"> / 9</t>
  </si>
  <si>
    <t>Kriterium 1</t>
  </si>
  <si>
    <t>Ziel auswählen</t>
  </si>
  <si>
    <t>_</t>
  </si>
  <si>
    <t>Praxisaufgabe «Partizipation»</t>
  </si>
  <si>
    <t>Passt die Partizipation den Möglichkeiten und Ressourcen der betreuten Personen an</t>
  </si>
  <si>
    <t>Nimmt Ideen und Impulse der betreuten Personen auf und setzt sie wenn möglich um</t>
  </si>
  <si>
    <t>c2.2 … begleitet und unterstützt Entscheidungs- prozesse der betreuten Personen und der Gruppe. (K3)</t>
  </si>
  <si>
    <t xml:space="preserve"> / 18</t>
  </si>
  <si>
    <t>Partizipation</t>
  </si>
  <si>
    <t xml:space="preserve">c1.1 … begleitet und fördert die Teilnahme und Teilhabe der betreuten Personen am gesellschaftlichen Leben. (K3) </t>
  </si>
  <si>
    <t xml:space="preserve">a3.5 … verhält sich in ihren professionellen Beziehungen wertschätzend, emphatisch und kongruent. (K3)  </t>
  </si>
  <si>
    <t xml:space="preserve">Verhält sich in ihrem*seinem Handeln kongruent </t>
  </si>
  <si>
    <t>Wählt Aktivitäten aus, welche die Teilnahme und Teilhabe der betreuten Personen am gesellschaftlichen Leben ermöglichen</t>
  </si>
  <si>
    <t>Unterstützt die betreuten Personen in der Kontaktaufnahme und Kommunikation mit anderen Menschen</t>
  </si>
  <si>
    <t>Respektiert das Bedürfnis nach sozialer Teilnahme unter Berücksichtigung des individuellen Tempos der einzelnen betreuten Personen</t>
  </si>
  <si>
    <t>Zeigt Wertschätzung für das Wirken der betreuten Personen</t>
  </si>
  <si>
    <t>Ist empathisch im Umgang mit den betreuten Personen</t>
  </si>
  <si>
    <t>Praxisaufgabe «Wohlbefinden»</t>
  </si>
  <si>
    <t>a1.6 … schützt die eigene physische und psychische Integrität und Würde sowie die der betreuten Personen. (K3)</t>
  </si>
  <si>
    <t>Sorgt für Orientierung, passend zur Situation und zu den betreuten Personen</t>
  </si>
  <si>
    <t>Wohlbefinden</t>
  </si>
  <si>
    <t>b4.2 … nutzt Räume für geeignete Aktivitäts-/Bildungs-/Ruhe-/Themenbereiche und weiss, welche Materialien dafür nötig sind. (K3)</t>
  </si>
  <si>
    <t xml:space="preserve">Nutzt die verfügbaren Räume sinnvoll </t>
  </si>
  <si>
    <t xml:space="preserve">Passt die Umgebung wenn nötig an das Angebot an </t>
  </si>
  <si>
    <t>Nutzt geeignete Materialien passend zum Angebot und den betreuten Personen</t>
  </si>
  <si>
    <t>Resultat Praxisaufgaben (Position 1)</t>
  </si>
  <si>
    <t>Punkteverteilung</t>
  </si>
  <si>
    <t>Zwischensummen</t>
  </si>
  <si>
    <t>Summe der Punkte</t>
  </si>
  <si>
    <t xml:space="preserve"> Vorgegebene Leistungsziele</t>
  </si>
  <si>
    <t xml:space="preserve"> Wählbare Leistungsziele</t>
  </si>
  <si>
    <t xml:space="preserve"> Transversale Leistungsziele</t>
  </si>
  <si>
    <t xml:space="preserve"> Praxisaufgabe 1  «Einführung»</t>
  </si>
  <si>
    <t xml:space="preserve"> Praxisaufgabe «Alltagssituation»</t>
  </si>
  <si>
    <t xml:space="preserve"> Praxisaufgabe «Partizipation»</t>
  </si>
  <si>
    <t xml:space="preserve"> Praxisaufgabe «Wohlbefinden» </t>
  </si>
  <si>
    <t xml:space="preserve"> / 138</t>
  </si>
  <si>
    <t>=</t>
  </si>
  <si>
    <t>Note</t>
  </si>
  <si>
    <t>Summe der Punkte 
Praxisaufgaben</t>
  </si>
  <si>
    <t>Note Praxisaufgaben</t>
  </si>
  <si>
    <t>Notenskala</t>
  </si>
  <si>
    <t>Maximale Punktezahl:</t>
  </si>
  <si>
    <t>-</t>
  </si>
  <si>
    <t>Beschreibt die geschilderten Situationen nachvollziehbar</t>
  </si>
  <si>
    <t>Verwendet die Fachsprache korrekt</t>
  </si>
  <si>
    <t>Spricht wertschätzend über die betreuten Personen und/oder das Team</t>
  </si>
  <si>
    <t>Spricht klar und deutlich in einem angemessenen Tempo</t>
  </si>
  <si>
    <t>d2.1 … führt den Austausch mit anderen Fachpersonen gezielt und nach Bedarf aus. (K3)</t>
  </si>
  <si>
    <t xml:space="preserve">Versteht die Fragen </t>
  </si>
  <si>
    <t>Geht konkret auf die gestellten Fragen ein</t>
  </si>
  <si>
    <t>Erläutert fachliche Begründungen differenziert und nachvollziehbar</t>
  </si>
  <si>
    <t>a2.1 ... reflektiert Berufssituationen und das eigene berufliche Handeln nach berufsethischen Aspekten. (K4)</t>
  </si>
  <si>
    <t xml:space="preserve">Bewertet das eigene Handeln selbstkritisch und aus fachlicher Sicht </t>
  </si>
  <si>
    <t>Erläutert geeignete alternative Handlungsweisen und begründet diese fachlich</t>
  </si>
  <si>
    <t>Begründet ihr*sein Handeln fachlich anhand der berufsethischen Prinzipien</t>
  </si>
  <si>
    <t>Betrachtet die eigene Arbeit möglichst objektiv</t>
  </si>
  <si>
    <t>a2.4 … bezieht Vorgaben und Leitsätze des Betriebes in ihre Reflexionen mit ein. (K4)</t>
  </si>
  <si>
    <t>Zeigt auf, wie die betrieblichen Vorgaben und/oder Leitsätze die Handlung beeinflusst haben</t>
  </si>
  <si>
    <t>Bezieht sich in der Reflexion auf die Vorgaben und Leitsätze des Betriebs</t>
  </si>
  <si>
    <t>a1.8 … vertritt den eigenen Beruf gegenüber Dritten überzeugend. (K3)</t>
  </si>
  <si>
    <t>Begründet das eigene Handeln fachlich korrekt und nachvollziehbar</t>
  </si>
  <si>
    <t>Vertritt das eigene Handeln und die eigene berufliche Rolle gegenüber Dritten überzeugend</t>
  </si>
  <si>
    <t xml:space="preserve">Reflektiert und kommuniziert stets im Bewusstsein ihrer*seiner Berufsrolle </t>
  </si>
  <si>
    <t xml:space="preserve">a2.6 … vertritt die eigene Meinung angemessen und erklärt, wie sie Entscheidungen mitträgt. (K3) </t>
  </si>
  <si>
    <t>Vertritt die eigene Meinung differenziert</t>
  </si>
  <si>
    <t>Begründet Entscheidungen fachlich und zeigt die Auswirkung auf die betreuten Personen und/oder das Team auf</t>
  </si>
  <si>
    <t>Hinterfragt getroffene Entscheidungen und gewinnt wesentliche Erkenntnisse für die Zukunft daraus</t>
  </si>
  <si>
    <t>Resultat Fachgespräch (Position 2)</t>
  </si>
  <si>
    <t>Berechnung Schlussnote VPA</t>
  </si>
  <si>
    <t>Unterschrift Expertin*in 1</t>
  </si>
  <si>
    <t>Unterschrift Expertin*in 2</t>
  </si>
  <si>
    <t xml:space="preserve">*Rechnung: (Position 1 x 0.7) + (Position 2 x 0.3) = Gewichtete Note </t>
  </si>
  <si>
    <t xml:space="preserve">  (Beispiel: (4.5 x 0.7) + (4 x 0.3) = 4.35 → Note VPA (auf Zehntel gerundet): 4.4)</t>
  </si>
  <si>
    <t>Gewichtung</t>
  </si>
  <si>
    <t>Gewichtete Note*</t>
  </si>
  <si>
    <t>Praxisaufgaben (Position 1)</t>
  </si>
  <si>
    <t>Fachgespräch (Position 2)</t>
  </si>
  <si>
    <r>
      <rPr>
        <b/>
        <sz val="11"/>
        <color theme="1"/>
        <rFont val="Verdana"/>
        <family val="2"/>
      </rPr>
      <t>Note VPA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(auf Zehntel gerundet)</t>
    </r>
  </si>
  <si>
    <t>Note Fachgespräch</t>
  </si>
  <si>
    <t xml:space="preserve">Bezieht die betreuten Personen aktiv in die Entscheidungs- prozesse ein </t>
  </si>
  <si>
    <t>Fachrichtung Menschen im Alter</t>
  </si>
  <si>
    <t xml:space="preserve">f11.1 … führt Angebote für Einzelpersonen oder für Gruppen durch. (K3) </t>
  </si>
  <si>
    <t>Nimmt während der gesamten Alltagssituation eine wohlwollende Haltung ein</t>
  </si>
  <si>
    <t>Passt die Alltagssituation dem Tempo der betreuten Personen an</t>
  </si>
  <si>
    <t>Gestaltet die Alltagssituation so, dass sie den Kompetenzen der betreuten Personen entspricht</t>
  </si>
  <si>
    <t xml:space="preserve">f11.2 … berücksichtigt während der Durchführung der Betreuungsangebote sowohl die Interessen der einzelnen teilnehmenden Personen als auch die Interessen der Gruppe. (K4) </t>
  </si>
  <si>
    <t>Erklärt den betreuten Personen die gemeinsam getroffenen Entscheidungen adressatengerecht und nachvollziehbar</t>
  </si>
  <si>
    <t xml:space="preserve">Ermutigt die betreuten Personen zur Partizipation </t>
  </si>
  <si>
    <t>Wählt Aktivitäten aus, die sowohl die Interessen der einzelnen Personen als auch die der Gruppe berücksichtigen</t>
  </si>
  <si>
    <t>f11.4 … lädt Menschen im Alter zu anregenden Angeboten ein, und unterstützt dadurch ihre Lebensqualität. (K3)</t>
  </si>
  <si>
    <t>Setzt kreative Ideen um, auch bei der Auswahl anregender Materialien, um das Wohlbefinden der Menschen im Alter zu fördern</t>
  </si>
  <si>
    <t xml:space="preserve">Schafft eine wertschät-zende Atmosphäre, die den Menschen im Alter hilft, sich wohl und sicher zu fühlen </t>
  </si>
  <si>
    <t>Fördert das Selbstbe- wusstsein und die Selbstbestimmung der Menschen im Alter durch die Möglichkeit zur Mitgestaltung des Angebots</t>
  </si>
  <si>
    <t>Schafft Erlebnisse, die das Wohlbefinden der betreuten Personen stärken, unter Respek-tierung ihrer Würde</t>
  </si>
  <si>
    <t>Gewährleistet die physische und psychi-sche Integrität der betreuten Personen</t>
  </si>
  <si>
    <t>f11.3 … agiert bei der Durchführung der Angebote flexibel und passt diese auf die aktuelle Befindlichkeit der teilnehmenden betreuten Person an bzw. bietet Alternativen an. (K4)</t>
  </si>
  <si>
    <t>Bietet bei Bedarf passende Alternativen an, um das Wohlbefinden der betreuten Personen zu erhalten oder wiederherzustellen</t>
  </si>
  <si>
    <t>Passt das Angebot spontan an, ohne die betreuten Personen zu überfordern</t>
  </si>
  <si>
    <t>Reagiert flexibel und situationsgerecht auf Veränderungen im Verhalten oder der Stimmung der betreuten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</si>
</sst>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top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 applyProtection="1">
      <alignment horizontal="left" vertical="top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45DC-1C73-43FC-A759-77C31903F208}">
  <sheetPr>
    <pageSetUpPr fitToPage="1"/>
  </sheetPr>
  <dimension ref="A1:L60"/>
  <sheetViews>
    <sheetView tabSelected="1" view="pageLayout" zoomScaleNormal="100" workbookViewId="0">
      <selection activeCell="A7" sqref="A7:F7"/>
    </sheetView>
  </sheetViews>
  <sheetFormatPr baseColWidth="10" defaultRowHeight="15"/>
  <cols>
    <col min="1" max="12" width="10.5703125" customWidth="1"/>
  </cols>
  <sheetData>
    <row r="1" spans="1:12" ht="10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s="17" t="s">
        <v>156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9.5">
      <c r="A3" s="18" t="s">
        <v>0</v>
      </c>
      <c r="B3" s="16"/>
      <c r="C3" s="16"/>
      <c r="D3" s="16"/>
      <c r="E3" s="16"/>
      <c r="F3" s="16"/>
      <c r="G3" s="16"/>
      <c r="H3" s="18" t="s">
        <v>1</v>
      </c>
      <c r="I3" s="16"/>
      <c r="J3" s="50">
        <f>A49</f>
        <v>1</v>
      </c>
      <c r="K3" s="51"/>
      <c r="L3" s="52"/>
    </row>
    <row r="4" spans="1:1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20.25" customHeight="1">
      <c r="A5" s="53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</row>
    <row r="6" spans="1:12" ht="18" customHeight="1">
      <c r="A6" s="56" t="s">
        <v>4</v>
      </c>
      <c r="B6" s="57"/>
      <c r="C6" s="57"/>
      <c r="D6" s="57"/>
      <c r="E6" s="57"/>
      <c r="F6" s="58"/>
      <c r="G6" s="56" t="s">
        <v>5</v>
      </c>
      <c r="H6" s="57"/>
      <c r="I6" s="57"/>
      <c r="J6" s="57"/>
      <c r="K6" s="57"/>
      <c r="L6" s="58"/>
    </row>
    <row r="7" spans="1:12" ht="19.5" customHeight="1">
      <c r="A7" s="59"/>
      <c r="B7" s="60"/>
      <c r="C7" s="60"/>
      <c r="D7" s="60"/>
      <c r="E7" s="60"/>
      <c r="F7" s="61"/>
      <c r="G7" s="62"/>
      <c r="H7" s="63"/>
      <c r="I7" s="63"/>
      <c r="J7" s="63"/>
      <c r="K7" s="63"/>
      <c r="L7" s="64"/>
    </row>
    <row r="8" spans="1:12" ht="14.2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ht="18" customHeight="1">
      <c r="A9" s="65" t="s">
        <v>6</v>
      </c>
      <c r="B9" s="66"/>
      <c r="C9" s="66"/>
      <c r="D9" s="66"/>
      <c r="E9" s="66"/>
      <c r="F9" s="67"/>
      <c r="G9" s="65" t="s">
        <v>7</v>
      </c>
      <c r="H9" s="66"/>
      <c r="I9" s="66"/>
      <c r="J9" s="66"/>
      <c r="K9" s="66"/>
      <c r="L9" s="67"/>
    </row>
    <row r="10" spans="1:12" s="3" customFormat="1" ht="19.5" customHeight="1">
      <c r="A10" s="62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4"/>
    </row>
    <row r="11" spans="1:12" ht="14.2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s="3" customFormat="1" ht="18" customHeight="1">
      <c r="A12" s="65" t="s">
        <v>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7"/>
    </row>
    <row r="13" spans="1:12" s="3" customFormat="1" ht="18" customHeight="1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70"/>
    </row>
    <row r="14" spans="1:12" s="3" customFormat="1" ht="18" customHeight="1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70"/>
    </row>
    <row r="15" spans="1:12" s="3" customFormat="1" ht="18" customHeight="1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70"/>
    </row>
    <row r="16" spans="1:12" s="3" customFormat="1" ht="18" customHeight="1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0"/>
    </row>
    <row r="17" spans="1:12" s="3" customFormat="1" ht="18" customHeight="1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70"/>
    </row>
    <row r="18" spans="1:12" s="3" customFormat="1" ht="18" customHeight="1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70"/>
    </row>
    <row r="19" spans="1:12" s="3" customFormat="1" ht="18" customHeight="1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70"/>
    </row>
    <row r="20" spans="1:12" s="3" customFormat="1" ht="18" customHeight="1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70"/>
    </row>
    <row r="21" spans="1:12" s="3" customFormat="1" ht="18" customHeight="1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70"/>
    </row>
    <row r="22" spans="1:12" s="3" customFormat="1" ht="18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3"/>
    </row>
    <row r="23" spans="1:12" ht="14.2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s="3" customFormat="1" ht="18" customHeight="1">
      <c r="A24" s="65" t="s">
        <v>9</v>
      </c>
      <c r="B24" s="66"/>
      <c r="C24" s="66"/>
      <c r="D24" s="66"/>
      <c r="E24" s="66"/>
      <c r="F24" s="67"/>
      <c r="G24" s="65" t="s">
        <v>10</v>
      </c>
      <c r="H24" s="66"/>
      <c r="I24" s="66"/>
      <c r="J24" s="66"/>
      <c r="K24" s="66"/>
      <c r="L24" s="67"/>
    </row>
    <row r="25" spans="1:12" s="3" customFormat="1" ht="18" customHeight="1">
      <c r="A25" s="62"/>
      <c r="B25" s="63"/>
      <c r="C25" s="63"/>
      <c r="D25" s="63"/>
      <c r="E25" s="63"/>
      <c r="F25" s="64"/>
      <c r="G25" s="62"/>
      <c r="H25" s="63"/>
      <c r="I25" s="63"/>
      <c r="J25" s="63"/>
      <c r="K25" s="63"/>
      <c r="L25" s="64"/>
    </row>
    <row r="26" spans="1:12" ht="14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>
      <c r="A27" s="20" t="s">
        <v>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>
      <c r="A28" s="21" t="s">
        <v>11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>
      <c r="A29" s="16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>
      <c r="A30" s="23" t="s">
        <v>144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>
      <c r="A31" s="1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>
      <c r="A32" s="16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>
      <c r="A33" s="24"/>
      <c r="B33" s="25"/>
      <c r="C33" s="25"/>
      <c r="D33" s="77" t="s">
        <v>113</v>
      </c>
      <c r="E33" s="77"/>
      <c r="F33" s="77"/>
      <c r="G33" s="77" t="s">
        <v>149</v>
      </c>
      <c r="H33" s="77"/>
      <c r="I33" s="77" t="s">
        <v>150</v>
      </c>
      <c r="J33" s="77"/>
      <c r="K33" s="77"/>
      <c r="L33" s="22"/>
    </row>
    <row r="34" spans="1:12">
      <c r="A34" s="25"/>
      <c r="B34" s="25"/>
      <c r="C34" s="25"/>
      <c r="D34" s="77"/>
      <c r="E34" s="77"/>
      <c r="F34" s="77"/>
      <c r="G34" s="77"/>
      <c r="H34" s="77"/>
      <c r="I34" s="77"/>
      <c r="J34" s="77"/>
      <c r="K34" s="77"/>
      <c r="L34" s="22"/>
    </row>
    <row r="35" spans="1:12">
      <c r="A35" s="74" t="s">
        <v>151</v>
      </c>
      <c r="B35" s="74"/>
      <c r="C35" s="74"/>
      <c r="D35" s="75">
        <f>Praxisaufgaben!A353</f>
        <v>1</v>
      </c>
      <c r="E35" s="75"/>
      <c r="F35" s="75"/>
      <c r="G35" s="76">
        <v>0.7</v>
      </c>
      <c r="H35" s="77"/>
      <c r="I35" s="75">
        <f>((D35*0.7)+(D38*0.3))</f>
        <v>1</v>
      </c>
      <c r="J35" s="75"/>
      <c r="K35" s="75"/>
      <c r="L35" s="22"/>
    </row>
    <row r="36" spans="1:12">
      <c r="A36" s="74"/>
      <c r="B36" s="74"/>
      <c r="C36" s="74"/>
      <c r="D36" s="75"/>
      <c r="E36" s="75"/>
      <c r="F36" s="75"/>
      <c r="G36" s="77"/>
      <c r="H36" s="77"/>
      <c r="I36" s="75"/>
      <c r="J36" s="75"/>
      <c r="K36" s="75"/>
      <c r="L36" s="22"/>
    </row>
    <row r="37" spans="1:12">
      <c r="A37" s="74"/>
      <c r="B37" s="74"/>
      <c r="C37" s="74"/>
      <c r="D37" s="75"/>
      <c r="E37" s="75"/>
      <c r="F37" s="75"/>
      <c r="G37" s="77"/>
      <c r="H37" s="77"/>
      <c r="I37" s="75"/>
      <c r="J37" s="75"/>
      <c r="K37" s="75"/>
      <c r="L37" s="22"/>
    </row>
    <row r="38" spans="1:12">
      <c r="A38" s="74" t="s">
        <v>152</v>
      </c>
      <c r="B38" s="74"/>
      <c r="C38" s="74"/>
      <c r="D38" s="75">
        <f>Fachgespräch!A177</f>
        <v>1</v>
      </c>
      <c r="E38" s="75"/>
      <c r="F38" s="75"/>
      <c r="G38" s="76">
        <v>0.3</v>
      </c>
      <c r="H38" s="77"/>
      <c r="I38" s="75"/>
      <c r="J38" s="75"/>
      <c r="K38" s="75"/>
      <c r="L38" s="22"/>
    </row>
    <row r="39" spans="1:12">
      <c r="A39" s="74"/>
      <c r="B39" s="74"/>
      <c r="C39" s="74"/>
      <c r="D39" s="75"/>
      <c r="E39" s="75"/>
      <c r="F39" s="75"/>
      <c r="G39" s="77"/>
      <c r="H39" s="77"/>
      <c r="I39" s="75"/>
      <c r="J39" s="75"/>
      <c r="K39" s="75"/>
      <c r="L39" s="22"/>
    </row>
    <row r="40" spans="1:12">
      <c r="A40" s="74"/>
      <c r="B40" s="74"/>
      <c r="C40" s="74"/>
      <c r="D40" s="75"/>
      <c r="E40" s="75"/>
      <c r="F40" s="75"/>
      <c r="G40" s="77"/>
      <c r="H40" s="77"/>
      <c r="I40" s="75"/>
      <c r="J40" s="75"/>
      <c r="K40" s="75"/>
      <c r="L40" s="22"/>
    </row>
    <row r="41" spans="1:1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>
      <c r="A43" s="26" t="s">
        <v>147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2">
      <c r="A44" s="27" t="s">
        <v>148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1:1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1:12" ht="15.75" thickBo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spans="1:12">
      <c r="A47" s="84" t="s">
        <v>153</v>
      </c>
      <c r="B47" s="85"/>
      <c r="C47" s="86"/>
      <c r="D47" s="26"/>
      <c r="E47" s="26"/>
      <c r="F47" s="26"/>
      <c r="G47" s="26"/>
      <c r="H47" s="26"/>
      <c r="I47" s="26"/>
      <c r="J47" s="26"/>
      <c r="K47" s="26"/>
      <c r="L47" s="26"/>
    </row>
    <row r="48" spans="1:12" ht="15.75" thickBot="1">
      <c r="A48" s="87"/>
      <c r="B48" s="88"/>
      <c r="C48" s="89"/>
      <c r="D48" s="26"/>
      <c r="E48" s="26"/>
      <c r="F48" s="26"/>
      <c r="G48" s="26"/>
      <c r="H48" s="26"/>
      <c r="I48" s="26"/>
      <c r="J48" s="26"/>
      <c r="K48" s="26"/>
      <c r="L48" s="26"/>
    </row>
    <row r="49" spans="1:12">
      <c r="A49" s="90">
        <f>ROUND(I35,1)</f>
        <v>1</v>
      </c>
      <c r="B49" s="91"/>
      <c r="C49" s="92"/>
      <c r="D49" s="26"/>
      <c r="E49" s="26"/>
      <c r="F49" s="26"/>
      <c r="G49" s="26"/>
      <c r="H49" s="26"/>
      <c r="I49" s="26"/>
      <c r="J49" s="26"/>
      <c r="K49" s="26"/>
      <c r="L49" s="26"/>
    </row>
    <row r="50" spans="1:12">
      <c r="A50" s="90"/>
      <c r="B50" s="91"/>
      <c r="C50" s="92"/>
      <c r="D50" s="26"/>
      <c r="E50" s="26"/>
      <c r="F50" s="26"/>
      <c r="G50" s="26"/>
      <c r="H50" s="26"/>
      <c r="I50" s="26"/>
      <c r="J50" s="26"/>
      <c r="K50" s="26"/>
      <c r="L50" s="26"/>
    </row>
    <row r="51" spans="1:12" ht="15.75" thickBot="1">
      <c r="A51" s="93"/>
      <c r="B51" s="94"/>
      <c r="C51" s="95"/>
      <c r="D51" s="26"/>
      <c r="E51" s="26"/>
      <c r="F51" s="26"/>
      <c r="G51" s="26"/>
      <c r="H51" s="26"/>
      <c r="I51" s="26"/>
      <c r="J51" s="26"/>
      <c r="K51" s="26"/>
      <c r="L51" s="26"/>
    </row>
    <row r="52" spans="1:1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>
      <c r="A56" s="65" t="s">
        <v>145</v>
      </c>
      <c r="B56" s="66"/>
      <c r="C56" s="66"/>
      <c r="D56" s="66"/>
      <c r="E56" s="66"/>
      <c r="F56" s="67"/>
      <c r="G56" s="65" t="s">
        <v>146</v>
      </c>
      <c r="H56" s="66"/>
      <c r="I56" s="66"/>
      <c r="J56" s="66"/>
      <c r="K56" s="66"/>
      <c r="L56" s="67"/>
    </row>
    <row r="57" spans="1:12">
      <c r="A57" s="78"/>
      <c r="B57" s="79"/>
      <c r="C57" s="79"/>
      <c r="D57" s="79"/>
      <c r="E57" s="79"/>
      <c r="F57" s="80"/>
      <c r="G57" s="78"/>
      <c r="H57" s="79"/>
      <c r="I57" s="79"/>
      <c r="J57" s="79"/>
      <c r="K57" s="79"/>
      <c r="L57" s="80"/>
    </row>
    <row r="58" spans="1:12">
      <c r="A58" s="81"/>
      <c r="B58" s="82"/>
      <c r="C58" s="82"/>
      <c r="D58" s="82"/>
      <c r="E58" s="82"/>
      <c r="F58" s="83"/>
      <c r="G58" s="81"/>
      <c r="H58" s="82"/>
      <c r="I58" s="82"/>
      <c r="J58" s="82"/>
      <c r="K58" s="82"/>
      <c r="L58" s="83"/>
    </row>
    <row r="59" spans="1:1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</sheetData>
  <sheetProtection sheet="1" objects="1" scenarios="1" selectLockedCells="1"/>
  <mergeCells count="32">
    <mergeCell ref="G56:L56"/>
    <mergeCell ref="A57:F58"/>
    <mergeCell ref="G57:L58"/>
    <mergeCell ref="A47:C48"/>
    <mergeCell ref="A49:C51"/>
    <mergeCell ref="G35:H37"/>
    <mergeCell ref="G38:H40"/>
    <mergeCell ref="I35:K40"/>
    <mergeCell ref="D33:F34"/>
    <mergeCell ref="G33:H34"/>
    <mergeCell ref="I33:K34"/>
    <mergeCell ref="A35:C37"/>
    <mergeCell ref="A38:C40"/>
    <mergeCell ref="D35:F37"/>
    <mergeCell ref="D38:F40"/>
    <mergeCell ref="A56:F56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J3:L3"/>
    <mergeCell ref="A5:L5"/>
    <mergeCell ref="A6:F6"/>
    <mergeCell ref="G6:L6"/>
    <mergeCell ref="A7:F7"/>
    <mergeCell ref="G7:L7"/>
  </mergeCells>
  <pageMargins left="0.9055118110236221" right="0.82677165354330717" top="0.98425196850393704" bottom="0.39370078740157483" header="0.39370078740157483" footer="0.39370078740157483"/>
  <pageSetup paperSize="9" fitToHeight="2" orientation="landscape" verticalDpi="0" r:id="rId1"/>
  <headerFooter>
    <oddHeader xml:space="preserve">&amp;L&amp;"Verdana,Standard"&amp;8Fachrichtung Menschen im Alter 
Bewertungsraster VPA 
QV Fachmann*frau Betreuung EFZ – VPA 2026&amp;"-,Standard"&amp;11
&amp;R&amp;G </oddHeader>
    <oddFooter>&amp;R&amp;"Verdana,Standard"&amp;8Seite &amp;P &amp; von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941F-A8A5-4257-8AE3-223DBD3C333D}">
  <sheetPr>
    <pageSetUpPr fitToPage="1"/>
  </sheetPr>
  <dimension ref="A1:L360"/>
  <sheetViews>
    <sheetView view="pageLayout" zoomScaleNormal="100" zoomScaleSheetLayoutView="100" workbookViewId="0">
      <selection activeCell="E5" sqref="E5:J9"/>
    </sheetView>
  </sheetViews>
  <sheetFormatPr baseColWidth="10" defaultRowHeight="15"/>
  <cols>
    <col min="1" max="12" width="10.5703125" customWidth="1"/>
  </cols>
  <sheetData>
    <row r="1" spans="1:12" ht="11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" customHeight="1">
      <c r="A2" s="23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1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s="1" customFormat="1" ht="31.35" customHeight="1">
      <c r="A4" s="96" t="s">
        <v>15</v>
      </c>
      <c r="B4" s="97"/>
      <c r="C4" s="98" t="s">
        <v>14</v>
      </c>
      <c r="D4" s="99"/>
      <c r="E4" s="98" t="s">
        <v>8</v>
      </c>
      <c r="F4" s="100"/>
      <c r="G4" s="100"/>
      <c r="H4" s="100"/>
      <c r="I4" s="100"/>
      <c r="J4" s="99"/>
      <c r="K4" s="98" t="s">
        <v>13</v>
      </c>
      <c r="L4" s="99"/>
    </row>
    <row r="5" spans="1:12" ht="19.5" customHeight="1">
      <c r="A5" s="107" t="s">
        <v>23</v>
      </c>
      <c r="B5" s="108"/>
      <c r="C5" s="107" t="s">
        <v>29</v>
      </c>
      <c r="D5" s="108"/>
      <c r="E5" s="113"/>
      <c r="F5" s="113"/>
      <c r="G5" s="113"/>
      <c r="H5" s="113"/>
      <c r="I5" s="113"/>
      <c r="J5" s="113"/>
      <c r="K5" s="114">
        <v>0</v>
      </c>
      <c r="L5" s="114"/>
    </row>
    <row r="6" spans="1:12" ht="19.5" customHeight="1">
      <c r="A6" s="109"/>
      <c r="B6" s="110"/>
      <c r="C6" s="109"/>
      <c r="D6" s="110"/>
      <c r="E6" s="113"/>
      <c r="F6" s="113"/>
      <c r="G6" s="113"/>
      <c r="H6" s="113"/>
      <c r="I6" s="113"/>
      <c r="J6" s="113"/>
      <c r="K6" s="114"/>
      <c r="L6" s="114"/>
    </row>
    <row r="7" spans="1:12" ht="19.5" customHeight="1">
      <c r="A7" s="109"/>
      <c r="B7" s="110"/>
      <c r="C7" s="109"/>
      <c r="D7" s="110"/>
      <c r="E7" s="113"/>
      <c r="F7" s="113"/>
      <c r="G7" s="113"/>
      <c r="H7" s="113"/>
      <c r="I7" s="113"/>
      <c r="J7" s="113"/>
      <c r="K7" s="114"/>
      <c r="L7" s="114"/>
    </row>
    <row r="8" spans="1:12" ht="19.5" customHeight="1">
      <c r="A8" s="109"/>
      <c r="B8" s="110"/>
      <c r="C8" s="109"/>
      <c r="D8" s="110"/>
      <c r="E8" s="113"/>
      <c r="F8" s="113"/>
      <c r="G8" s="113"/>
      <c r="H8" s="113"/>
      <c r="I8" s="113"/>
      <c r="J8" s="113"/>
      <c r="K8" s="114"/>
      <c r="L8" s="114"/>
    </row>
    <row r="9" spans="1:12" ht="19.5" customHeight="1">
      <c r="A9" s="109"/>
      <c r="B9" s="110"/>
      <c r="C9" s="111"/>
      <c r="D9" s="112"/>
      <c r="E9" s="113"/>
      <c r="F9" s="113"/>
      <c r="G9" s="113"/>
      <c r="H9" s="113"/>
      <c r="I9" s="113"/>
      <c r="J9" s="113"/>
      <c r="K9" s="114"/>
      <c r="L9" s="114"/>
    </row>
    <row r="10" spans="1:12" ht="19.5" customHeight="1">
      <c r="A10" s="109"/>
      <c r="B10" s="110"/>
      <c r="C10" s="107" t="s">
        <v>28</v>
      </c>
      <c r="D10" s="108"/>
      <c r="E10" s="113"/>
      <c r="F10" s="113"/>
      <c r="G10" s="113"/>
      <c r="H10" s="113"/>
      <c r="I10" s="113"/>
      <c r="J10" s="113"/>
      <c r="K10" s="114">
        <v>0</v>
      </c>
      <c r="L10" s="114"/>
    </row>
    <row r="11" spans="1:12" ht="19.5" customHeight="1">
      <c r="A11" s="109"/>
      <c r="B11" s="110"/>
      <c r="C11" s="109"/>
      <c r="D11" s="110"/>
      <c r="E11" s="113"/>
      <c r="F11" s="113"/>
      <c r="G11" s="113"/>
      <c r="H11" s="113"/>
      <c r="I11" s="113"/>
      <c r="J11" s="113"/>
      <c r="K11" s="114"/>
      <c r="L11" s="114"/>
    </row>
    <row r="12" spans="1:12" ht="19.5" customHeight="1">
      <c r="A12" s="109"/>
      <c r="B12" s="110"/>
      <c r="C12" s="109"/>
      <c r="D12" s="110"/>
      <c r="E12" s="113"/>
      <c r="F12" s="113"/>
      <c r="G12" s="113"/>
      <c r="H12" s="113"/>
      <c r="I12" s="113"/>
      <c r="J12" s="113"/>
      <c r="K12" s="114"/>
      <c r="L12" s="114"/>
    </row>
    <row r="13" spans="1:12" ht="19.5" customHeight="1">
      <c r="A13" s="109"/>
      <c r="B13" s="110"/>
      <c r="C13" s="109"/>
      <c r="D13" s="110"/>
      <c r="E13" s="113"/>
      <c r="F13" s="113"/>
      <c r="G13" s="113"/>
      <c r="H13" s="113"/>
      <c r="I13" s="113"/>
      <c r="J13" s="113"/>
      <c r="K13" s="114"/>
      <c r="L13" s="114"/>
    </row>
    <row r="14" spans="1:12" ht="19.5" customHeight="1">
      <c r="A14" s="109"/>
      <c r="B14" s="110"/>
      <c r="C14" s="111"/>
      <c r="D14" s="112"/>
      <c r="E14" s="113"/>
      <c r="F14" s="113"/>
      <c r="G14" s="113"/>
      <c r="H14" s="113"/>
      <c r="I14" s="113"/>
      <c r="J14" s="113"/>
      <c r="K14" s="114"/>
      <c r="L14" s="114"/>
    </row>
    <row r="15" spans="1:12" s="2" customFormat="1" ht="19.5" customHeight="1">
      <c r="A15" s="109"/>
      <c r="B15" s="110"/>
      <c r="C15" s="107" t="s">
        <v>27</v>
      </c>
      <c r="D15" s="108"/>
      <c r="E15" s="113"/>
      <c r="F15" s="113"/>
      <c r="G15" s="113"/>
      <c r="H15" s="113"/>
      <c r="I15" s="113"/>
      <c r="J15" s="113"/>
      <c r="K15" s="114">
        <v>0</v>
      </c>
      <c r="L15" s="114"/>
    </row>
    <row r="16" spans="1:12" s="2" customFormat="1" ht="19.5" customHeight="1">
      <c r="A16" s="109"/>
      <c r="B16" s="110"/>
      <c r="C16" s="109"/>
      <c r="D16" s="110"/>
      <c r="E16" s="113"/>
      <c r="F16" s="113"/>
      <c r="G16" s="113"/>
      <c r="H16" s="113"/>
      <c r="I16" s="113"/>
      <c r="J16" s="113"/>
      <c r="K16" s="114"/>
      <c r="L16" s="114"/>
    </row>
    <row r="17" spans="1:12" s="2" customFormat="1" ht="19.5" customHeight="1">
      <c r="A17" s="109"/>
      <c r="B17" s="110"/>
      <c r="C17" s="109"/>
      <c r="D17" s="110"/>
      <c r="E17" s="113"/>
      <c r="F17" s="113"/>
      <c r="G17" s="113"/>
      <c r="H17" s="113"/>
      <c r="I17" s="113"/>
      <c r="J17" s="113"/>
      <c r="K17" s="114"/>
      <c r="L17" s="114"/>
    </row>
    <row r="18" spans="1:12" s="2" customFormat="1" ht="19.5" customHeight="1">
      <c r="A18" s="109"/>
      <c r="B18" s="110"/>
      <c r="C18" s="109"/>
      <c r="D18" s="110"/>
      <c r="E18" s="113"/>
      <c r="F18" s="113"/>
      <c r="G18" s="113"/>
      <c r="H18" s="113"/>
      <c r="I18" s="113"/>
      <c r="J18" s="113"/>
      <c r="K18" s="114"/>
      <c r="L18" s="114"/>
    </row>
    <row r="19" spans="1:12" s="2" customFormat="1" ht="19.5" customHeight="1">
      <c r="A19" s="109"/>
      <c r="B19" s="110"/>
      <c r="C19" s="111"/>
      <c r="D19" s="112"/>
      <c r="E19" s="113"/>
      <c r="F19" s="113"/>
      <c r="G19" s="113"/>
      <c r="H19" s="113"/>
      <c r="I19" s="113"/>
      <c r="J19" s="113"/>
      <c r="K19" s="114"/>
      <c r="L19" s="114"/>
    </row>
    <row r="20" spans="1:12" ht="19.5" customHeight="1">
      <c r="A20" s="109"/>
      <c r="B20" s="110"/>
      <c r="C20" s="107" t="s">
        <v>26</v>
      </c>
      <c r="D20" s="108"/>
      <c r="E20" s="113"/>
      <c r="F20" s="113"/>
      <c r="G20" s="113"/>
      <c r="H20" s="113"/>
      <c r="I20" s="113"/>
      <c r="J20" s="113"/>
      <c r="K20" s="114">
        <v>0</v>
      </c>
      <c r="L20" s="114"/>
    </row>
    <row r="21" spans="1:12" ht="19.5" customHeight="1">
      <c r="A21" s="109"/>
      <c r="B21" s="110"/>
      <c r="C21" s="109"/>
      <c r="D21" s="110"/>
      <c r="E21" s="113"/>
      <c r="F21" s="113"/>
      <c r="G21" s="113"/>
      <c r="H21" s="113"/>
      <c r="I21" s="113"/>
      <c r="J21" s="113"/>
      <c r="K21" s="114"/>
      <c r="L21" s="114"/>
    </row>
    <row r="22" spans="1:12" ht="19.5" customHeight="1">
      <c r="A22" s="109"/>
      <c r="B22" s="110"/>
      <c r="C22" s="109"/>
      <c r="D22" s="110"/>
      <c r="E22" s="113"/>
      <c r="F22" s="113"/>
      <c r="G22" s="113"/>
      <c r="H22" s="113"/>
      <c r="I22" s="113"/>
      <c r="J22" s="113"/>
      <c r="K22" s="114"/>
      <c r="L22" s="114"/>
    </row>
    <row r="23" spans="1:12" ht="19.5" customHeight="1">
      <c r="A23" s="109"/>
      <c r="B23" s="110"/>
      <c r="C23" s="109"/>
      <c r="D23" s="110"/>
      <c r="E23" s="113"/>
      <c r="F23" s="113"/>
      <c r="G23" s="113"/>
      <c r="H23" s="113"/>
      <c r="I23" s="113"/>
      <c r="J23" s="113"/>
      <c r="K23" s="114"/>
      <c r="L23" s="114"/>
    </row>
    <row r="24" spans="1:12" ht="19.5" customHeight="1">
      <c r="A24" s="111"/>
      <c r="B24" s="112"/>
      <c r="C24" s="111"/>
      <c r="D24" s="112"/>
      <c r="E24" s="113"/>
      <c r="F24" s="113"/>
      <c r="G24" s="113"/>
      <c r="H24" s="113"/>
      <c r="I24" s="113"/>
      <c r="J24" s="113"/>
      <c r="K24" s="114"/>
      <c r="L24" s="114"/>
    </row>
    <row r="25" spans="1:12">
      <c r="A25" s="23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1.2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>
      <c r="A27" s="23" t="s">
        <v>12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11.2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31.35" customHeight="1">
      <c r="A29" s="96" t="s">
        <v>15</v>
      </c>
      <c r="B29" s="97"/>
      <c r="C29" s="98" t="s">
        <v>14</v>
      </c>
      <c r="D29" s="99"/>
      <c r="E29" s="98" t="s">
        <v>8</v>
      </c>
      <c r="F29" s="100"/>
      <c r="G29" s="100"/>
      <c r="H29" s="100"/>
      <c r="I29" s="100"/>
      <c r="J29" s="99"/>
      <c r="K29" s="98" t="s">
        <v>13</v>
      </c>
      <c r="L29" s="99"/>
    </row>
    <row r="30" spans="1:12" ht="19.5" customHeight="1">
      <c r="A30" s="107" t="s">
        <v>24</v>
      </c>
      <c r="B30" s="108"/>
      <c r="C30" s="107" t="s">
        <v>33</v>
      </c>
      <c r="D30" s="108"/>
      <c r="E30" s="113"/>
      <c r="F30" s="113"/>
      <c r="G30" s="113"/>
      <c r="H30" s="113"/>
      <c r="I30" s="113"/>
      <c r="J30" s="113"/>
      <c r="K30" s="114">
        <v>0</v>
      </c>
      <c r="L30" s="114"/>
    </row>
    <row r="31" spans="1:12" ht="19.5" customHeight="1">
      <c r="A31" s="109"/>
      <c r="B31" s="110"/>
      <c r="C31" s="109"/>
      <c r="D31" s="110"/>
      <c r="E31" s="113"/>
      <c r="F31" s="113"/>
      <c r="G31" s="113"/>
      <c r="H31" s="113"/>
      <c r="I31" s="113"/>
      <c r="J31" s="113"/>
      <c r="K31" s="114"/>
      <c r="L31" s="114"/>
    </row>
    <row r="32" spans="1:12" ht="19.5" customHeight="1">
      <c r="A32" s="109"/>
      <c r="B32" s="110"/>
      <c r="C32" s="109"/>
      <c r="D32" s="110"/>
      <c r="E32" s="113"/>
      <c r="F32" s="113"/>
      <c r="G32" s="113"/>
      <c r="H32" s="113"/>
      <c r="I32" s="113"/>
      <c r="J32" s="113"/>
      <c r="K32" s="114"/>
      <c r="L32" s="114"/>
    </row>
    <row r="33" spans="1:12" ht="19.5" customHeight="1">
      <c r="A33" s="109"/>
      <c r="B33" s="110"/>
      <c r="C33" s="109"/>
      <c r="D33" s="110"/>
      <c r="E33" s="113"/>
      <c r="F33" s="113"/>
      <c r="G33" s="113"/>
      <c r="H33" s="113"/>
      <c r="I33" s="113"/>
      <c r="J33" s="113"/>
      <c r="K33" s="114"/>
      <c r="L33" s="114"/>
    </row>
    <row r="34" spans="1:12" ht="19.5" customHeight="1">
      <c r="A34" s="109"/>
      <c r="B34" s="110"/>
      <c r="C34" s="111"/>
      <c r="D34" s="112"/>
      <c r="E34" s="113"/>
      <c r="F34" s="113"/>
      <c r="G34" s="113"/>
      <c r="H34" s="113"/>
      <c r="I34" s="113"/>
      <c r="J34" s="113"/>
      <c r="K34" s="114"/>
      <c r="L34" s="114"/>
    </row>
    <row r="35" spans="1:12" ht="19.5" customHeight="1">
      <c r="A35" s="109"/>
      <c r="B35" s="110"/>
      <c r="C35" s="107" t="s">
        <v>32</v>
      </c>
      <c r="D35" s="108"/>
      <c r="E35" s="113"/>
      <c r="F35" s="113"/>
      <c r="G35" s="113"/>
      <c r="H35" s="113"/>
      <c r="I35" s="113"/>
      <c r="J35" s="113"/>
      <c r="K35" s="114">
        <v>0</v>
      </c>
      <c r="L35" s="114"/>
    </row>
    <row r="36" spans="1:12" ht="19.5" customHeight="1">
      <c r="A36" s="109"/>
      <c r="B36" s="110"/>
      <c r="C36" s="109"/>
      <c r="D36" s="110"/>
      <c r="E36" s="113"/>
      <c r="F36" s="113"/>
      <c r="G36" s="113"/>
      <c r="H36" s="113"/>
      <c r="I36" s="113"/>
      <c r="J36" s="113"/>
      <c r="K36" s="114"/>
      <c r="L36" s="114"/>
    </row>
    <row r="37" spans="1:12" ht="19.5" customHeight="1">
      <c r="A37" s="109"/>
      <c r="B37" s="110"/>
      <c r="C37" s="109"/>
      <c r="D37" s="110"/>
      <c r="E37" s="113"/>
      <c r="F37" s="113"/>
      <c r="G37" s="113"/>
      <c r="H37" s="113"/>
      <c r="I37" s="113"/>
      <c r="J37" s="113"/>
      <c r="K37" s="114"/>
      <c r="L37" s="114"/>
    </row>
    <row r="38" spans="1:12" ht="19.5" customHeight="1">
      <c r="A38" s="109"/>
      <c r="B38" s="110"/>
      <c r="C38" s="109"/>
      <c r="D38" s="110"/>
      <c r="E38" s="113"/>
      <c r="F38" s="113"/>
      <c r="G38" s="113"/>
      <c r="H38" s="113"/>
      <c r="I38" s="113"/>
      <c r="J38" s="113"/>
      <c r="K38" s="114"/>
      <c r="L38" s="114"/>
    </row>
    <row r="39" spans="1:12" ht="19.5" customHeight="1">
      <c r="A39" s="109"/>
      <c r="B39" s="110"/>
      <c r="C39" s="111"/>
      <c r="D39" s="112"/>
      <c r="E39" s="113"/>
      <c r="F39" s="113"/>
      <c r="G39" s="113"/>
      <c r="H39" s="113"/>
      <c r="I39" s="113"/>
      <c r="J39" s="113"/>
      <c r="K39" s="114"/>
      <c r="L39" s="114"/>
    </row>
    <row r="40" spans="1:12" ht="19.5" customHeight="1">
      <c r="A40" s="109"/>
      <c r="B40" s="110"/>
      <c r="C40" s="107" t="s">
        <v>31</v>
      </c>
      <c r="D40" s="108"/>
      <c r="E40" s="113"/>
      <c r="F40" s="113"/>
      <c r="G40" s="113"/>
      <c r="H40" s="113"/>
      <c r="I40" s="113"/>
      <c r="J40" s="113"/>
      <c r="K40" s="114">
        <v>0</v>
      </c>
      <c r="L40" s="114"/>
    </row>
    <row r="41" spans="1:12" ht="19.5" customHeight="1">
      <c r="A41" s="109"/>
      <c r="B41" s="110"/>
      <c r="C41" s="109"/>
      <c r="D41" s="110"/>
      <c r="E41" s="113"/>
      <c r="F41" s="113"/>
      <c r="G41" s="113"/>
      <c r="H41" s="113"/>
      <c r="I41" s="113"/>
      <c r="J41" s="113"/>
      <c r="K41" s="114"/>
      <c r="L41" s="114"/>
    </row>
    <row r="42" spans="1:12" ht="19.5" customHeight="1">
      <c r="A42" s="109"/>
      <c r="B42" s="110"/>
      <c r="C42" s="109"/>
      <c r="D42" s="110"/>
      <c r="E42" s="113"/>
      <c r="F42" s="113"/>
      <c r="G42" s="113"/>
      <c r="H42" s="113"/>
      <c r="I42" s="113"/>
      <c r="J42" s="113"/>
      <c r="K42" s="114"/>
      <c r="L42" s="114"/>
    </row>
    <row r="43" spans="1:12" ht="19.5" customHeight="1">
      <c r="A43" s="109"/>
      <c r="B43" s="110"/>
      <c r="C43" s="109"/>
      <c r="D43" s="110"/>
      <c r="E43" s="113"/>
      <c r="F43" s="113"/>
      <c r="G43" s="113"/>
      <c r="H43" s="113"/>
      <c r="I43" s="113"/>
      <c r="J43" s="113"/>
      <c r="K43" s="114"/>
      <c r="L43" s="114"/>
    </row>
    <row r="44" spans="1:12" ht="19.5" customHeight="1">
      <c r="A44" s="109"/>
      <c r="B44" s="110"/>
      <c r="C44" s="111"/>
      <c r="D44" s="112"/>
      <c r="E44" s="113"/>
      <c r="F44" s="113"/>
      <c r="G44" s="113"/>
      <c r="H44" s="113"/>
      <c r="I44" s="113"/>
      <c r="J44" s="113"/>
      <c r="K44" s="114"/>
      <c r="L44" s="114"/>
    </row>
    <row r="45" spans="1:12" ht="19.5" customHeight="1">
      <c r="A45" s="109"/>
      <c r="B45" s="110"/>
      <c r="C45" s="107" t="s">
        <v>30</v>
      </c>
      <c r="D45" s="108"/>
      <c r="E45" s="113"/>
      <c r="F45" s="113"/>
      <c r="G45" s="113"/>
      <c r="H45" s="113"/>
      <c r="I45" s="113"/>
      <c r="J45" s="113"/>
      <c r="K45" s="114">
        <v>0</v>
      </c>
      <c r="L45" s="114"/>
    </row>
    <row r="46" spans="1:12" ht="19.5" customHeight="1">
      <c r="A46" s="109"/>
      <c r="B46" s="110"/>
      <c r="C46" s="109"/>
      <c r="D46" s="110"/>
      <c r="E46" s="113"/>
      <c r="F46" s="113"/>
      <c r="G46" s="113"/>
      <c r="H46" s="113"/>
      <c r="I46" s="113"/>
      <c r="J46" s="113"/>
      <c r="K46" s="114"/>
      <c r="L46" s="114"/>
    </row>
    <row r="47" spans="1:12" ht="19.5" customHeight="1">
      <c r="A47" s="109"/>
      <c r="B47" s="110"/>
      <c r="C47" s="109"/>
      <c r="D47" s="110"/>
      <c r="E47" s="113"/>
      <c r="F47" s="113"/>
      <c r="G47" s="113"/>
      <c r="H47" s="113"/>
      <c r="I47" s="113"/>
      <c r="J47" s="113"/>
      <c r="K47" s="114"/>
      <c r="L47" s="114"/>
    </row>
    <row r="48" spans="1:12" ht="19.5" customHeight="1">
      <c r="A48" s="109"/>
      <c r="B48" s="110"/>
      <c r="C48" s="109"/>
      <c r="D48" s="110"/>
      <c r="E48" s="113"/>
      <c r="F48" s="113"/>
      <c r="G48" s="113"/>
      <c r="H48" s="113"/>
      <c r="I48" s="113"/>
      <c r="J48" s="113"/>
      <c r="K48" s="114"/>
      <c r="L48" s="114"/>
    </row>
    <row r="49" spans="1:12" ht="19.5" customHeight="1">
      <c r="A49" s="111"/>
      <c r="B49" s="112"/>
      <c r="C49" s="111"/>
      <c r="D49" s="112"/>
      <c r="E49" s="113"/>
      <c r="F49" s="113"/>
      <c r="G49" s="113"/>
      <c r="H49" s="113"/>
      <c r="I49" s="113"/>
      <c r="J49" s="113"/>
      <c r="K49" s="114"/>
      <c r="L49" s="114"/>
    </row>
    <row r="50" spans="1:12" ht="19.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4"/>
      <c r="L50" s="44"/>
    </row>
    <row r="51" spans="1:12" ht="11.25" customHeight="1">
      <c r="A51" s="22"/>
      <c r="B51" s="43"/>
      <c r="C51" s="43"/>
      <c r="D51" s="43"/>
      <c r="E51" s="43"/>
      <c r="F51" s="43"/>
      <c r="G51" s="43"/>
      <c r="H51" s="43"/>
      <c r="I51" s="43"/>
      <c r="J51" s="43"/>
      <c r="K51" s="44"/>
      <c r="L51" s="44"/>
    </row>
    <row r="52" spans="1:12" ht="19.5" customHeight="1">
      <c r="A52" s="23" t="s">
        <v>12</v>
      </c>
      <c r="B52" s="43"/>
      <c r="C52" s="43"/>
      <c r="D52" s="43"/>
      <c r="E52" s="43"/>
      <c r="F52" s="43"/>
      <c r="G52" s="43"/>
      <c r="H52" s="43"/>
      <c r="I52" s="43"/>
      <c r="J52" s="43"/>
      <c r="K52" s="44"/>
      <c r="L52" s="44"/>
    </row>
    <row r="53" spans="1:12" ht="11.2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30.6" customHeight="1">
      <c r="A54" s="96" t="s">
        <v>15</v>
      </c>
      <c r="B54" s="97"/>
      <c r="C54" s="98" t="s">
        <v>14</v>
      </c>
      <c r="D54" s="99"/>
      <c r="E54" s="98" t="s">
        <v>8</v>
      </c>
      <c r="F54" s="100"/>
      <c r="G54" s="100"/>
      <c r="H54" s="100"/>
      <c r="I54" s="100"/>
      <c r="J54" s="99"/>
      <c r="K54" s="98" t="s">
        <v>13</v>
      </c>
      <c r="L54" s="99"/>
    </row>
    <row r="55" spans="1:12" ht="19.5" customHeight="1">
      <c r="A55" s="115" t="s">
        <v>25</v>
      </c>
      <c r="B55" s="115"/>
      <c r="C55" s="107" t="s">
        <v>36</v>
      </c>
      <c r="D55" s="108"/>
      <c r="E55" s="113"/>
      <c r="F55" s="113"/>
      <c r="G55" s="113"/>
      <c r="H55" s="113"/>
      <c r="I55" s="113"/>
      <c r="J55" s="113"/>
      <c r="K55" s="114">
        <v>0</v>
      </c>
      <c r="L55" s="114"/>
    </row>
    <row r="56" spans="1:12" ht="19.5" customHeight="1">
      <c r="A56" s="115"/>
      <c r="B56" s="115"/>
      <c r="C56" s="109"/>
      <c r="D56" s="110"/>
      <c r="E56" s="113"/>
      <c r="F56" s="113"/>
      <c r="G56" s="113"/>
      <c r="H56" s="113"/>
      <c r="I56" s="113"/>
      <c r="J56" s="113"/>
      <c r="K56" s="114"/>
      <c r="L56" s="114"/>
    </row>
    <row r="57" spans="1:12" ht="19.5" customHeight="1">
      <c r="A57" s="115"/>
      <c r="B57" s="115"/>
      <c r="C57" s="109"/>
      <c r="D57" s="110"/>
      <c r="E57" s="113"/>
      <c r="F57" s="113"/>
      <c r="G57" s="113"/>
      <c r="H57" s="113"/>
      <c r="I57" s="113"/>
      <c r="J57" s="113"/>
      <c r="K57" s="114"/>
      <c r="L57" s="114"/>
    </row>
    <row r="58" spans="1:12" ht="19.5" customHeight="1">
      <c r="A58" s="115"/>
      <c r="B58" s="115"/>
      <c r="C58" s="109"/>
      <c r="D58" s="110"/>
      <c r="E58" s="113"/>
      <c r="F58" s="113"/>
      <c r="G58" s="113"/>
      <c r="H58" s="113"/>
      <c r="I58" s="113"/>
      <c r="J58" s="113"/>
      <c r="K58" s="114"/>
      <c r="L58" s="114"/>
    </row>
    <row r="59" spans="1:12" ht="19.5" customHeight="1">
      <c r="A59" s="115"/>
      <c r="B59" s="115"/>
      <c r="C59" s="109"/>
      <c r="D59" s="110"/>
      <c r="E59" s="113"/>
      <c r="F59" s="113"/>
      <c r="G59" s="113"/>
      <c r="H59" s="113"/>
      <c r="I59" s="113"/>
      <c r="J59" s="113"/>
      <c r="K59" s="114"/>
      <c r="L59" s="114"/>
    </row>
    <row r="60" spans="1:12" ht="19.5" customHeight="1">
      <c r="A60" s="115"/>
      <c r="B60" s="115"/>
      <c r="C60" s="111"/>
      <c r="D60" s="112"/>
      <c r="E60" s="113"/>
      <c r="F60" s="113"/>
      <c r="G60" s="113"/>
      <c r="H60" s="113"/>
      <c r="I60" s="113"/>
      <c r="J60" s="113"/>
      <c r="K60" s="114"/>
      <c r="L60" s="114"/>
    </row>
    <row r="61" spans="1:12" ht="19.5" customHeight="1">
      <c r="A61" s="115"/>
      <c r="B61" s="115"/>
      <c r="C61" s="107" t="s">
        <v>35</v>
      </c>
      <c r="D61" s="108"/>
      <c r="E61" s="113"/>
      <c r="F61" s="113"/>
      <c r="G61" s="113"/>
      <c r="H61" s="113"/>
      <c r="I61" s="113"/>
      <c r="J61" s="113"/>
      <c r="K61" s="114">
        <v>0</v>
      </c>
      <c r="L61" s="114"/>
    </row>
    <row r="62" spans="1:12" ht="19.5" customHeight="1">
      <c r="A62" s="115"/>
      <c r="B62" s="115"/>
      <c r="C62" s="109"/>
      <c r="D62" s="110"/>
      <c r="E62" s="113"/>
      <c r="F62" s="113"/>
      <c r="G62" s="113"/>
      <c r="H62" s="113"/>
      <c r="I62" s="113"/>
      <c r="J62" s="113"/>
      <c r="K62" s="114"/>
      <c r="L62" s="114"/>
    </row>
    <row r="63" spans="1:12" ht="19.5" customHeight="1">
      <c r="A63" s="115"/>
      <c r="B63" s="115"/>
      <c r="C63" s="109"/>
      <c r="D63" s="110"/>
      <c r="E63" s="113"/>
      <c r="F63" s="113"/>
      <c r="G63" s="113"/>
      <c r="H63" s="113"/>
      <c r="I63" s="113"/>
      <c r="J63" s="113"/>
      <c r="K63" s="114"/>
      <c r="L63" s="114"/>
    </row>
    <row r="64" spans="1:12" ht="19.5" customHeight="1">
      <c r="A64" s="115"/>
      <c r="B64" s="115"/>
      <c r="C64" s="109"/>
      <c r="D64" s="110"/>
      <c r="E64" s="113"/>
      <c r="F64" s="113"/>
      <c r="G64" s="113"/>
      <c r="H64" s="113"/>
      <c r="I64" s="113"/>
      <c r="J64" s="113"/>
      <c r="K64" s="114"/>
      <c r="L64" s="114"/>
    </row>
    <row r="65" spans="1:12" ht="19.5" customHeight="1">
      <c r="A65" s="115"/>
      <c r="B65" s="115"/>
      <c r="C65" s="109"/>
      <c r="D65" s="110"/>
      <c r="E65" s="113"/>
      <c r="F65" s="113"/>
      <c r="G65" s="113"/>
      <c r="H65" s="113"/>
      <c r="I65" s="113"/>
      <c r="J65" s="113"/>
      <c r="K65" s="114"/>
      <c r="L65" s="114"/>
    </row>
    <row r="66" spans="1:12" ht="19.5" customHeight="1">
      <c r="A66" s="115"/>
      <c r="B66" s="115"/>
      <c r="C66" s="111"/>
      <c r="D66" s="112"/>
      <c r="E66" s="113"/>
      <c r="F66" s="113"/>
      <c r="G66" s="113"/>
      <c r="H66" s="113"/>
      <c r="I66" s="113"/>
      <c r="J66" s="113"/>
      <c r="K66" s="114"/>
      <c r="L66" s="114"/>
    </row>
    <row r="67" spans="1:12" ht="19.5" customHeight="1">
      <c r="A67" s="115"/>
      <c r="B67" s="115"/>
      <c r="C67" s="107" t="s">
        <v>34</v>
      </c>
      <c r="D67" s="108"/>
      <c r="E67" s="113"/>
      <c r="F67" s="113"/>
      <c r="G67" s="113"/>
      <c r="H67" s="113"/>
      <c r="I67" s="113"/>
      <c r="J67" s="113"/>
      <c r="K67" s="114">
        <v>0</v>
      </c>
      <c r="L67" s="114"/>
    </row>
    <row r="68" spans="1:12" ht="19.5" customHeight="1">
      <c r="A68" s="115"/>
      <c r="B68" s="115"/>
      <c r="C68" s="109"/>
      <c r="D68" s="110"/>
      <c r="E68" s="113"/>
      <c r="F68" s="113"/>
      <c r="G68" s="113"/>
      <c r="H68" s="113"/>
      <c r="I68" s="113"/>
      <c r="J68" s="113"/>
      <c r="K68" s="114"/>
      <c r="L68" s="114"/>
    </row>
    <row r="69" spans="1:12" ht="19.5" customHeight="1">
      <c r="A69" s="115"/>
      <c r="B69" s="115"/>
      <c r="C69" s="109"/>
      <c r="D69" s="110"/>
      <c r="E69" s="113"/>
      <c r="F69" s="113"/>
      <c r="G69" s="113"/>
      <c r="H69" s="113"/>
      <c r="I69" s="113"/>
      <c r="J69" s="113"/>
      <c r="K69" s="114"/>
      <c r="L69" s="114"/>
    </row>
    <row r="70" spans="1:12" ht="19.5" customHeight="1">
      <c r="A70" s="115"/>
      <c r="B70" s="115"/>
      <c r="C70" s="109"/>
      <c r="D70" s="110"/>
      <c r="E70" s="113"/>
      <c r="F70" s="113"/>
      <c r="G70" s="113"/>
      <c r="H70" s="113"/>
      <c r="I70" s="113"/>
      <c r="J70" s="113"/>
      <c r="K70" s="114"/>
      <c r="L70" s="114"/>
    </row>
    <row r="71" spans="1:12" ht="19.5" customHeight="1">
      <c r="A71" s="115"/>
      <c r="B71" s="115"/>
      <c r="C71" s="109"/>
      <c r="D71" s="110"/>
      <c r="E71" s="113"/>
      <c r="F71" s="113"/>
      <c r="G71" s="113"/>
      <c r="H71" s="113"/>
      <c r="I71" s="113"/>
      <c r="J71" s="113"/>
      <c r="K71" s="114"/>
      <c r="L71" s="114"/>
    </row>
    <row r="72" spans="1:12" ht="19.5" customHeight="1">
      <c r="A72" s="115"/>
      <c r="B72" s="115"/>
      <c r="C72" s="111"/>
      <c r="D72" s="112"/>
      <c r="E72" s="113"/>
      <c r="F72" s="113"/>
      <c r="G72" s="113"/>
      <c r="H72" s="113"/>
      <c r="I72" s="113"/>
      <c r="J72" s="113"/>
      <c r="K72" s="114"/>
      <c r="L72" s="114"/>
    </row>
    <row r="73" spans="1:12">
      <c r="A73" s="45"/>
      <c r="B73" s="45"/>
      <c r="C73" s="45"/>
      <c r="D73" s="45"/>
      <c r="E73" s="45"/>
      <c r="F73" s="45"/>
      <c r="G73" s="45"/>
      <c r="H73" s="45"/>
      <c r="I73" s="45"/>
      <c r="J73" s="105" t="s">
        <v>22</v>
      </c>
      <c r="K73" s="101">
        <f>K5+K10+K15+K20+K30+K35+K40+K45+K55+K61+K67</f>
        <v>0</v>
      </c>
      <c r="L73" s="103" t="s">
        <v>53</v>
      </c>
    </row>
    <row r="74" spans="1:12">
      <c r="A74" s="45"/>
      <c r="B74" s="45"/>
      <c r="C74" s="45"/>
      <c r="D74" s="45"/>
      <c r="E74" s="45"/>
      <c r="F74" s="45"/>
      <c r="G74" s="45"/>
      <c r="H74" s="45"/>
      <c r="I74" s="45"/>
      <c r="J74" s="106"/>
      <c r="K74" s="102"/>
      <c r="L74" s="104"/>
    </row>
    <row r="75" spans="1:1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3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1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>
      <c r="A78" s="23" t="s">
        <v>16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1.2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30.6" customHeight="1">
      <c r="A80" s="96" t="s">
        <v>37</v>
      </c>
      <c r="B80" s="97"/>
      <c r="C80" s="98" t="s">
        <v>14</v>
      </c>
      <c r="D80" s="99"/>
      <c r="E80" s="98" t="s">
        <v>8</v>
      </c>
      <c r="F80" s="100"/>
      <c r="G80" s="100"/>
      <c r="H80" s="100"/>
      <c r="I80" s="100"/>
      <c r="J80" s="99"/>
      <c r="K80" s="98" t="s">
        <v>13</v>
      </c>
      <c r="L80" s="99"/>
    </row>
    <row r="81" spans="1:12" ht="18" customHeight="1">
      <c r="A81" s="115" t="s">
        <v>38</v>
      </c>
      <c r="B81" s="115"/>
      <c r="C81" s="115" t="s">
        <v>43</v>
      </c>
      <c r="D81" s="115"/>
      <c r="E81" s="113"/>
      <c r="F81" s="113"/>
      <c r="G81" s="113"/>
      <c r="H81" s="113"/>
      <c r="I81" s="113"/>
      <c r="J81" s="113"/>
      <c r="K81" s="114">
        <v>0</v>
      </c>
      <c r="L81" s="114"/>
    </row>
    <row r="82" spans="1:12" ht="18" customHeight="1">
      <c r="A82" s="115"/>
      <c r="B82" s="115"/>
      <c r="C82" s="115"/>
      <c r="D82" s="115"/>
      <c r="E82" s="113"/>
      <c r="F82" s="113"/>
      <c r="G82" s="113"/>
      <c r="H82" s="113"/>
      <c r="I82" s="113"/>
      <c r="J82" s="113"/>
      <c r="K82" s="114"/>
      <c r="L82" s="114"/>
    </row>
    <row r="83" spans="1:12" ht="18" customHeight="1">
      <c r="A83" s="115"/>
      <c r="B83" s="115"/>
      <c r="C83" s="115"/>
      <c r="D83" s="115"/>
      <c r="E83" s="113"/>
      <c r="F83" s="113"/>
      <c r="G83" s="113"/>
      <c r="H83" s="113"/>
      <c r="I83" s="113"/>
      <c r="J83" s="113"/>
      <c r="K83" s="114"/>
      <c r="L83" s="114"/>
    </row>
    <row r="84" spans="1:12" ht="18" customHeight="1">
      <c r="A84" s="115"/>
      <c r="B84" s="115"/>
      <c r="C84" s="115"/>
      <c r="D84" s="115"/>
      <c r="E84" s="113"/>
      <c r="F84" s="113"/>
      <c r="G84" s="113"/>
      <c r="H84" s="113"/>
      <c r="I84" s="113"/>
      <c r="J84" s="113"/>
      <c r="K84" s="114"/>
      <c r="L84" s="114"/>
    </row>
    <row r="85" spans="1:12" ht="18" customHeight="1">
      <c r="A85" s="115"/>
      <c r="B85" s="115"/>
      <c r="C85" s="115"/>
      <c r="D85" s="115"/>
      <c r="E85" s="113"/>
      <c r="F85" s="113"/>
      <c r="G85" s="113"/>
      <c r="H85" s="113"/>
      <c r="I85" s="113"/>
      <c r="J85" s="113"/>
      <c r="K85" s="114"/>
      <c r="L85" s="114"/>
    </row>
    <row r="86" spans="1:12" ht="18.95" customHeight="1">
      <c r="A86" s="115"/>
      <c r="B86" s="115"/>
      <c r="C86" s="115" t="s">
        <v>42</v>
      </c>
      <c r="D86" s="115"/>
      <c r="E86" s="113"/>
      <c r="F86" s="113"/>
      <c r="G86" s="113"/>
      <c r="H86" s="113"/>
      <c r="I86" s="113"/>
      <c r="J86" s="113"/>
      <c r="K86" s="114">
        <v>0</v>
      </c>
      <c r="L86" s="114"/>
    </row>
    <row r="87" spans="1:12" ht="18.95" customHeight="1">
      <c r="A87" s="115"/>
      <c r="B87" s="115"/>
      <c r="C87" s="115"/>
      <c r="D87" s="115"/>
      <c r="E87" s="113"/>
      <c r="F87" s="113"/>
      <c r="G87" s="113"/>
      <c r="H87" s="113"/>
      <c r="I87" s="113"/>
      <c r="J87" s="113"/>
      <c r="K87" s="114"/>
      <c r="L87" s="114"/>
    </row>
    <row r="88" spans="1:12" ht="18.95" customHeight="1">
      <c r="A88" s="115"/>
      <c r="B88" s="115"/>
      <c r="C88" s="115"/>
      <c r="D88" s="115"/>
      <c r="E88" s="113"/>
      <c r="F88" s="113"/>
      <c r="G88" s="113"/>
      <c r="H88" s="113"/>
      <c r="I88" s="113"/>
      <c r="J88" s="113"/>
      <c r="K88" s="114"/>
      <c r="L88" s="114"/>
    </row>
    <row r="89" spans="1:12" ht="18.95" customHeight="1">
      <c r="A89" s="115"/>
      <c r="B89" s="115"/>
      <c r="C89" s="115"/>
      <c r="D89" s="115"/>
      <c r="E89" s="113"/>
      <c r="F89" s="113"/>
      <c r="G89" s="113"/>
      <c r="H89" s="113"/>
      <c r="I89" s="113"/>
      <c r="J89" s="113"/>
      <c r="K89" s="114"/>
      <c r="L89" s="114"/>
    </row>
    <row r="90" spans="1:12" ht="18" customHeight="1">
      <c r="A90" s="115"/>
      <c r="B90" s="115"/>
      <c r="C90" s="115" t="s">
        <v>41</v>
      </c>
      <c r="D90" s="115"/>
      <c r="E90" s="113"/>
      <c r="F90" s="113"/>
      <c r="G90" s="113"/>
      <c r="H90" s="113"/>
      <c r="I90" s="113"/>
      <c r="J90" s="113"/>
      <c r="K90" s="114">
        <v>0</v>
      </c>
      <c r="L90" s="114"/>
    </row>
    <row r="91" spans="1:12" ht="18" customHeight="1">
      <c r="A91" s="115"/>
      <c r="B91" s="115"/>
      <c r="C91" s="115"/>
      <c r="D91" s="115"/>
      <c r="E91" s="113"/>
      <c r="F91" s="113"/>
      <c r="G91" s="113"/>
      <c r="H91" s="113"/>
      <c r="I91" s="113"/>
      <c r="J91" s="113"/>
      <c r="K91" s="114"/>
      <c r="L91" s="114"/>
    </row>
    <row r="92" spans="1:12" ht="18" customHeight="1">
      <c r="A92" s="115"/>
      <c r="B92" s="115"/>
      <c r="C92" s="115"/>
      <c r="D92" s="115"/>
      <c r="E92" s="113"/>
      <c r="F92" s="113"/>
      <c r="G92" s="113"/>
      <c r="H92" s="113"/>
      <c r="I92" s="113"/>
      <c r="J92" s="113"/>
      <c r="K92" s="114"/>
      <c r="L92" s="114"/>
    </row>
    <row r="93" spans="1:12" ht="18" customHeight="1">
      <c r="A93" s="115"/>
      <c r="B93" s="115"/>
      <c r="C93" s="115"/>
      <c r="D93" s="115"/>
      <c r="E93" s="113"/>
      <c r="F93" s="113"/>
      <c r="G93" s="113"/>
      <c r="H93" s="113"/>
      <c r="I93" s="113"/>
      <c r="J93" s="113"/>
      <c r="K93" s="114"/>
      <c r="L93" s="114"/>
    </row>
    <row r="94" spans="1:12" ht="18.95" customHeight="1">
      <c r="A94" s="115"/>
      <c r="B94" s="115"/>
      <c r="C94" s="115" t="s">
        <v>40</v>
      </c>
      <c r="D94" s="115"/>
      <c r="E94" s="113"/>
      <c r="F94" s="113"/>
      <c r="G94" s="113"/>
      <c r="H94" s="113"/>
      <c r="I94" s="113"/>
      <c r="J94" s="113"/>
      <c r="K94" s="114">
        <v>0</v>
      </c>
      <c r="L94" s="114"/>
    </row>
    <row r="95" spans="1:12" ht="18.95" customHeight="1">
      <c r="A95" s="115"/>
      <c r="B95" s="115"/>
      <c r="C95" s="115"/>
      <c r="D95" s="115"/>
      <c r="E95" s="113"/>
      <c r="F95" s="113"/>
      <c r="G95" s="113"/>
      <c r="H95" s="113"/>
      <c r="I95" s="113"/>
      <c r="J95" s="113"/>
      <c r="K95" s="114"/>
      <c r="L95" s="114"/>
    </row>
    <row r="96" spans="1:12" ht="18.95" customHeight="1">
      <c r="A96" s="115"/>
      <c r="B96" s="115"/>
      <c r="C96" s="115"/>
      <c r="D96" s="115"/>
      <c r="E96" s="113"/>
      <c r="F96" s="113"/>
      <c r="G96" s="113"/>
      <c r="H96" s="113"/>
      <c r="I96" s="113"/>
      <c r="J96" s="113"/>
      <c r="K96" s="114"/>
      <c r="L96" s="114"/>
    </row>
    <row r="97" spans="1:12" ht="18.95" customHeight="1">
      <c r="A97" s="115"/>
      <c r="B97" s="115"/>
      <c r="C97" s="115"/>
      <c r="D97" s="115"/>
      <c r="E97" s="113"/>
      <c r="F97" s="113"/>
      <c r="G97" s="113"/>
      <c r="H97" s="113"/>
      <c r="I97" s="113"/>
      <c r="J97" s="113"/>
      <c r="K97" s="114"/>
      <c r="L97" s="114"/>
    </row>
    <row r="98" spans="1:12" ht="18.95" customHeight="1">
      <c r="A98" s="115"/>
      <c r="B98" s="115"/>
      <c r="C98" s="115"/>
      <c r="D98" s="115"/>
      <c r="E98" s="113"/>
      <c r="F98" s="113"/>
      <c r="G98" s="113"/>
      <c r="H98" s="113"/>
      <c r="I98" s="113"/>
      <c r="J98" s="113"/>
      <c r="K98" s="114"/>
      <c r="L98" s="114"/>
    </row>
    <row r="99" spans="1:12">
      <c r="A99" s="115"/>
      <c r="B99" s="115"/>
      <c r="C99" s="116" t="s">
        <v>39</v>
      </c>
      <c r="D99" s="116"/>
      <c r="E99" s="117"/>
      <c r="F99" s="117"/>
      <c r="G99" s="117"/>
      <c r="H99" s="117"/>
      <c r="I99" s="117"/>
      <c r="J99" s="117"/>
      <c r="K99" s="118">
        <v>0</v>
      </c>
      <c r="L99" s="118"/>
    </row>
    <row r="100" spans="1:12">
      <c r="A100" s="115"/>
      <c r="B100" s="115"/>
      <c r="C100" s="116"/>
      <c r="D100" s="116"/>
      <c r="E100" s="117"/>
      <c r="F100" s="117"/>
      <c r="G100" s="117"/>
      <c r="H100" s="117"/>
      <c r="I100" s="117"/>
      <c r="J100" s="117"/>
      <c r="K100" s="118"/>
      <c r="L100" s="118"/>
    </row>
    <row r="101" spans="1:12">
      <c r="A101" s="115"/>
      <c r="B101" s="115"/>
      <c r="C101" s="116"/>
      <c r="D101" s="116"/>
      <c r="E101" s="117"/>
      <c r="F101" s="117"/>
      <c r="G101" s="117"/>
      <c r="H101" s="117"/>
      <c r="I101" s="117"/>
      <c r="J101" s="117"/>
      <c r="K101" s="118"/>
      <c r="L101" s="118"/>
    </row>
    <row r="102" spans="1:12">
      <c r="A102" s="115"/>
      <c r="B102" s="115"/>
      <c r="C102" s="116"/>
      <c r="D102" s="116"/>
      <c r="E102" s="117"/>
      <c r="F102" s="117"/>
      <c r="G102" s="117"/>
      <c r="H102" s="117"/>
      <c r="I102" s="117"/>
      <c r="J102" s="117"/>
      <c r="K102" s="118"/>
      <c r="L102" s="118"/>
    </row>
    <row r="103" spans="1:12">
      <c r="A103" s="115"/>
      <c r="B103" s="115"/>
      <c r="C103" s="116"/>
      <c r="D103" s="116"/>
      <c r="E103" s="117"/>
      <c r="F103" s="117"/>
      <c r="G103" s="117"/>
      <c r="H103" s="117"/>
      <c r="I103" s="117"/>
      <c r="J103" s="117"/>
      <c r="K103" s="118"/>
      <c r="L103" s="118"/>
    </row>
    <row r="104" spans="1:12" ht="11.25" customHeight="1">
      <c r="A104" s="43"/>
      <c r="B104" s="43"/>
      <c r="C104" s="46"/>
      <c r="D104" s="46"/>
      <c r="E104" s="46"/>
      <c r="F104" s="46"/>
      <c r="G104" s="46"/>
      <c r="H104" s="46"/>
      <c r="I104" s="46"/>
      <c r="J104" s="46"/>
      <c r="K104" s="47"/>
      <c r="L104" s="47"/>
    </row>
    <row r="105" spans="1:12" ht="11.25" customHeight="1">
      <c r="A105" s="22"/>
      <c r="B105" s="43"/>
      <c r="C105" s="46"/>
      <c r="D105" s="46"/>
      <c r="E105" s="46"/>
      <c r="F105" s="46"/>
      <c r="G105" s="46"/>
      <c r="H105" s="46"/>
      <c r="I105" s="46"/>
      <c r="J105" s="46"/>
      <c r="K105" s="47"/>
      <c r="L105" s="47"/>
    </row>
    <row r="106" spans="1:12">
      <c r="A106" s="23" t="s">
        <v>16</v>
      </c>
      <c r="B106" s="43"/>
      <c r="C106" s="46"/>
      <c r="D106" s="46"/>
      <c r="E106" s="46"/>
      <c r="F106" s="46"/>
      <c r="G106" s="46"/>
      <c r="H106" s="46"/>
      <c r="I106" s="46"/>
      <c r="J106" s="46"/>
      <c r="K106" s="47"/>
      <c r="L106" s="47"/>
    </row>
    <row r="107" spans="1:12" ht="11.2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ht="30.6" customHeight="1">
      <c r="A108" s="96" t="s">
        <v>37</v>
      </c>
      <c r="B108" s="97"/>
      <c r="C108" s="98" t="s">
        <v>14</v>
      </c>
      <c r="D108" s="99"/>
      <c r="E108" s="98" t="s">
        <v>8</v>
      </c>
      <c r="F108" s="100"/>
      <c r="G108" s="100"/>
      <c r="H108" s="100"/>
      <c r="I108" s="100"/>
      <c r="J108" s="99"/>
      <c r="K108" s="98" t="s">
        <v>13</v>
      </c>
      <c r="L108" s="99"/>
    </row>
    <row r="109" spans="1:12" ht="17.25" customHeight="1">
      <c r="A109" s="107" t="s">
        <v>44</v>
      </c>
      <c r="B109" s="108"/>
      <c r="C109" s="115" t="s">
        <v>49</v>
      </c>
      <c r="D109" s="115"/>
      <c r="E109" s="113"/>
      <c r="F109" s="113"/>
      <c r="G109" s="113"/>
      <c r="H109" s="113"/>
      <c r="I109" s="113"/>
      <c r="J109" s="113"/>
      <c r="K109" s="114">
        <v>0</v>
      </c>
      <c r="L109" s="114"/>
    </row>
    <row r="110" spans="1:12" ht="17.25" customHeight="1">
      <c r="A110" s="109"/>
      <c r="B110" s="110"/>
      <c r="C110" s="115"/>
      <c r="D110" s="115"/>
      <c r="E110" s="113"/>
      <c r="F110" s="113"/>
      <c r="G110" s="113"/>
      <c r="H110" s="113"/>
      <c r="I110" s="113"/>
      <c r="J110" s="113"/>
      <c r="K110" s="114"/>
      <c r="L110" s="114"/>
    </row>
    <row r="111" spans="1:12" ht="17.25" customHeight="1">
      <c r="A111" s="109"/>
      <c r="B111" s="110"/>
      <c r="C111" s="115"/>
      <c r="D111" s="115"/>
      <c r="E111" s="113"/>
      <c r="F111" s="113"/>
      <c r="G111" s="113"/>
      <c r="H111" s="113"/>
      <c r="I111" s="113"/>
      <c r="J111" s="113"/>
      <c r="K111" s="114"/>
      <c r="L111" s="114"/>
    </row>
    <row r="112" spans="1:12" ht="17.25" customHeight="1">
      <c r="A112" s="109"/>
      <c r="B112" s="110"/>
      <c r="C112" s="115"/>
      <c r="D112" s="115"/>
      <c r="E112" s="113"/>
      <c r="F112" s="113"/>
      <c r="G112" s="113"/>
      <c r="H112" s="113"/>
      <c r="I112" s="113"/>
      <c r="J112" s="113"/>
      <c r="K112" s="114"/>
      <c r="L112" s="114"/>
    </row>
    <row r="113" spans="1:12" ht="17.25" customHeight="1">
      <c r="A113" s="109"/>
      <c r="B113" s="110"/>
      <c r="C113" s="115"/>
      <c r="D113" s="115"/>
      <c r="E113" s="113"/>
      <c r="F113" s="113"/>
      <c r="G113" s="113"/>
      <c r="H113" s="113"/>
      <c r="I113" s="113"/>
      <c r="J113" s="113"/>
      <c r="K113" s="114"/>
      <c r="L113" s="114"/>
    </row>
    <row r="114" spans="1:12" ht="17.25" customHeight="1">
      <c r="A114" s="109"/>
      <c r="B114" s="110"/>
      <c r="C114" s="115" t="s">
        <v>48</v>
      </c>
      <c r="D114" s="115"/>
      <c r="E114" s="113"/>
      <c r="F114" s="113"/>
      <c r="G114" s="113"/>
      <c r="H114" s="113"/>
      <c r="I114" s="113"/>
      <c r="J114" s="113"/>
      <c r="K114" s="114">
        <v>0</v>
      </c>
      <c r="L114" s="114"/>
    </row>
    <row r="115" spans="1:12" ht="17.25" customHeight="1">
      <c r="A115" s="109"/>
      <c r="B115" s="110"/>
      <c r="C115" s="115"/>
      <c r="D115" s="115"/>
      <c r="E115" s="113"/>
      <c r="F115" s="113"/>
      <c r="G115" s="113"/>
      <c r="H115" s="113"/>
      <c r="I115" s="113"/>
      <c r="J115" s="113"/>
      <c r="K115" s="114"/>
      <c r="L115" s="114"/>
    </row>
    <row r="116" spans="1:12" ht="17.25" customHeight="1">
      <c r="A116" s="109"/>
      <c r="B116" s="110"/>
      <c r="C116" s="115"/>
      <c r="D116" s="115"/>
      <c r="E116" s="113"/>
      <c r="F116" s="113"/>
      <c r="G116" s="113"/>
      <c r="H116" s="113"/>
      <c r="I116" s="113"/>
      <c r="J116" s="113"/>
      <c r="K116" s="114"/>
      <c r="L116" s="114"/>
    </row>
    <row r="117" spans="1:12" ht="17.25" customHeight="1">
      <c r="A117" s="109"/>
      <c r="B117" s="110"/>
      <c r="C117" s="115"/>
      <c r="D117" s="115"/>
      <c r="E117" s="113"/>
      <c r="F117" s="113"/>
      <c r="G117" s="113"/>
      <c r="H117" s="113"/>
      <c r="I117" s="113"/>
      <c r="J117" s="113"/>
      <c r="K117" s="114"/>
      <c r="L117" s="114"/>
    </row>
    <row r="118" spans="1:12" ht="17.25" customHeight="1">
      <c r="A118" s="111"/>
      <c r="B118" s="112"/>
      <c r="C118" s="115"/>
      <c r="D118" s="115"/>
      <c r="E118" s="113"/>
      <c r="F118" s="113"/>
      <c r="G118" s="113"/>
      <c r="H118" s="113"/>
      <c r="I118" s="113"/>
      <c r="J118" s="113"/>
      <c r="K118" s="114"/>
      <c r="L118" s="114"/>
    </row>
    <row r="119" spans="1:12" ht="17.25" customHeight="1">
      <c r="A119" s="107" t="s">
        <v>45</v>
      </c>
      <c r="B119" s="108"/>
      <c r="C119" s="115" t="s">
        <v>47</v>
      </c>
      <c r="D119" s="115"/>
      <c r="E119" s="113"/>
      <c r="F119" s="113"/>
      <c r="G119" s="113"/>
      <c r="H119" s="113"/>
      <c r="I119" s="113"/>
      <c r="J119" s="113"/>
      <c r="K119" s="114">
        <v>0</v>
      </c>
      <c r="L119" s="114"/>
    </row>
    <row r="120" spans="1:12" ht="17.25" customHeight="1">
      <c r="A120" s="109"/>
      <c r="B120" s="110"/>
      <c r="C120" s="115"/>
      <c r="D120" s="115"/>
      <c r="E120" s="113"/>
      <c r="F120" s="113"/>
      <c r="G120" s="113"/>
      <c r="H120" s="113"/>
      <c r="I120" s="113"/>
      <c r="J120" s="113"/>
      <c r="K120" s="114"/>
      <c r="L120" s="114"/>
    </row>
    <row r="121" spans="1:12" ht="17.25" customHeight="1">
      <c r="A121" s="109"/>
      <c r="B121" s="110"/>
      <c r="C121" s="115"/>
      <c r="D121" s="115"/>
      <c r="E121" s="113"/>
      <c r="F121" s="113"/>
      <c r="G121" s="113"/>
      <c r="H121" s="113"/>
      <c r="I121" s="113"/>
      <c r="J121" s="113"/>
      <c r="K121" s="114"/>
      <c r="L121" s="114"/>
    </row>
    <row r="122" spans="1:12" ht="17.25" customHeight="1">
      <c r="A122" s="109"/>
      <c r="B122" s="110"/>
      <c r="C122" s="115"/>
      <c r="D122" s="115"/>
      <c r="E122" s="113"/>
      <c r="F122" s="113"/>
      <c r="G122" s="113"/>
      <c r="H122" s="113"/>
      <c r="I122" s="113"/>
      <c r="J122" s="113"/>
      <c r="K122" s="114"/>
      <c r="L122" s="114"/>
    </row>
    <row r="123" spans="1:12" ht="17.25" customHeight="1">
      <c r="A123" s="109"/>
      <c r="B123" s="110"/>
      <c r="C123" s="115"/>
      <c r="D123" s="115"/>
      <c r="E123" s="113"/>
      <c r="F123" s="113"/>
      <c r="G123" s="113"/>
      <c r="H123" s="113"/>
      <c r="I123" s="113"/>
      <c r="J123" s="113"/>
      <c r="K123" s="114"/>
      <c r="L123" s="114"/>
    </row>
    <row r="124" spans="1:12" ht="17.25" customHeight="1">
      <c r="A124" s="109"/>
      <c r="B124" s="110"/>
      <c r="C124" s="115"/>
      <c r="D124" s="115"/>
      <c r="E124" s="113"/>
      <c r="F124" s="113"/>
      <c r="G124" s="113"/>
      <c r="H124" s="113"/>
      <c r="I124" s="113"/>
      <c r="J124" s="113"/>
      <c r="K124" s="114"/>
      <c r="L124" s="114"/>
    </row>
    <row r="125" spans="1:12" ht="17.25" customHeight="1">
      <c r="A125" s="109"/>
      <c r="B125" s="110"/>
      <c r="C125" s="115" t="s">
        <v>46</v>
      </c>
      <c r="D125" s="115"/>
      <c r="E125" s="113"/>
      <c r="F125" s="113"/>
      <c r="G125" s="113"/>
      <c r="H125" s="113"/>
      <c r="I125" s="113"/>
      <c r="J125" s="113"/>
      <c r="K125" s="114">
        <v>0</v>
      </c>
      <c r="L125" s="114"/>
    </row>
    <row r="126" spans="1:12" ht="17.25" customHeight="1">
      <c r="A126" s="109"/>
      <c r="B126" s="110"/>
      <c r="C126" s="115"/>
      <c r="D126" s="115"/>
      <c r="E126" s="113"/>
      <c r="F126" s="113"/>
      <c r="G126" s="113"/>
      <c r="H126" s="113"/>
      <c r="I126" s="113"/>
      <c r="J126" s="113"/>
      <c r="K126" s="114"/>
      <c r="L126" s="114"/>
    </row>
    <row r="127" spans="1:12" ht="17.25" customHeight="1">
      <c r="A127" s="109"/>
      <c r="B127" s="110"/>
      <c r="C127" s="115"/>
      <c r="D127" s="115"/>
      <c r="E127" s="113"/>
      <c r="F127" s="113"/>
      <c r="G127" s="113"/>
      <c r="H127" s="113"/>
      <c r="I127" s="113"/>
      <c r="J127" s="113"/>
      <c r="K127" s="114"/>
      <c r="L127" s="114"/>
    </row>
    <row r="128" spans="1:12" ht="17.25" customHeight="1">
      <c r="A128" s="109"/>
      <c r="B128" s="110"/>
      <c r="C128" s="115"/>
      <c r="D128" s="115"/>
      <c r="E128" s="113"/>
      <c r="F128" s="113"/>
      <c r="G128" s="113"/>
      <c r="H128" s="113"/>
      <c r="I128" s="113"/>
      <c r="J128" s="113"/>
      <c r="K128" s="114"/>
      <c r="L128" s="114"/>
    </row>
    <row r="129" spans="1:12" ht="17.25" customHeight="1">
      <c r="A129" s="111"/>
      <c r="B129" s="112"/>
      <c r="C129" s="115"/>
      <c r="D129" s="115"/>
      <c r="E129" s="113"/>
      <c r="F129" s="113"/>
      <c r="G129" s="113"/>
      <c r="H129" s="113"/>
      <c r="I129" s="113"/>
      <c r="J129" s="113"/>
      <c r="K129" s="119"/>
      <c r="L129" s="119"/>
    </row>
    <row r="130" spans="1:12">
      <c r="A130" s="22"/>
      <c r="B130" s="22"/>
      <c r="C130" s="22"/>
      <c r="D130" s="22"/>
      <c r="E130" s="22"/>
      <c r="F130" s="22"/>
      <c r="G130" s="22"/>
      <c r="H130" s="22"/>
      <c r="I130" s="22"/>
      <c r="J130" s="123" t="s">
        <v>51</v>
      </c>
      <c r="K130" s="120">
        <f>K81+K86+K90+K94+K99+K109+K114+K119+K125</f>
        <v>0</v>
      </c>
      <c r="L130" s="58" t="s">
        <v>52</v>
      </c>
    </row>
    <row r="131" spans="1:12">
      <c r="A131" s="27" t="s">
        <v>50</v>
      </c>
      <c r="B131" s="22"/>
      <c r="C131" s="22"/>
      <c r="D131" s="22"/>
      <c r="E131" s="22"/>
      <c r="F131" s="22"/>
      <c r="G131" s="22"/>
      <c r="H131" s="22"/>
      <c r="I131" s="22"/>
      <c r="J131" s="124"/>
      <c r="K131" s="121"/>
      <c r="L131" s="122"/>
    </row>
    <row r="132" spans="1:1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1:12" ht="11.25" customHeight="1">
      <c r="A133" s="27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 spans="1:12" ht="11.2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</row>
    <row r="135" spans="1:12">
      <c r="A135" s="23" t="s">
        <v>54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1:12" ht="11.2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</row>
    <row r="137" spans="1:12" ht="30.6" customHeight="1">
      <c r="A137" s="96" t="s">
        <v>15</v>
      </c>
      <c r="B137" s="97"/>
      <c r="C137" s="98" t="s">
        <v>14</v>
      </c>
      <c r="D137" s="99"/>
      <c r="E137" s="98" t="s">
        <v>8</v>
      </c>
      <c r="F137" s="100"/>
      <c r="G137" s="100"/>
      <c r="H137" s="100"/>
      <c r="I137" s="100"/>
      <c r="J137" s="99"/>
      <c r="K137" s="98" t="s">
        <v>13</v>
      </c>
      <c r="L137" s="99"/>
    </row>
    <row r="138" spans="1:12" ht="18.95" customHeight="1">
      <c r="A138" s="107" t="s">
        <v>55</v>
      </c>
      <c r="B138" s="108"/>
      <c r="C138" s="107" t="s">
        <v>61</v>
      </c>
      <c r="D138" s="108"/>
      <c r="E138" s="125"/>
      <c r="F138" s="126"/>
      <c r="G138" s="126"/>
      <c r="H138" s="126"/>
      <c r="I138" s="126"/>
      <c r="J138" s="127"/>
      <c r="K138" s="131">
        <v>0</v>
      </c>
      <c r="L138" s="132"/>
    </row>
    <row r="139" spans="1:12" ht="18.95" customHeight="1">
      <c r="A139" s="109"/>
      <c r="B139" s="110"/>
      <c r="C139" s="109"/>
      <c r="D139" s="110"/>
      <c r="E139" s="128"/>
      <c r="F139" s="129"/>
      <c r="G139" s="129"/>
      <c r="H139" s="129"/>
      <c r="I139" s="129"/>
      <c r="J139" s="130"/>
      <c r="K139" s="133"/>
      <c r="L139" s="134"/>
    </row>
    <row r="140" spans="1:12" ht="18.95" customHeight="1">
      <c r="A140" s="109"/>
      <c r="B140" s="110"/>
      <c r="C140" s="109"/>
      <c r="D140" s="110"/>
      <c r="E140" s="128"/>
      <c r="F140" s="129"/>
      <c r="G140" s="129"/>
      <c r="H140" s="129"/>
      <c r="I140" s="129"/>
      <c r="J140" s="130"/>
      <c r="K140" s="133"/>
      <c r="L140" s="134"/>
    </row>
    <row r="141" spans="1:12" ht="18.95" customHeight="1">
      <c r="A141" s="109"/>
      <c r="B141" s="110"/>
      <c r="C141" s="107" t="s">
        <v>60</v>
      </c>
      <c r="D141" s="108"/>
      <c r="E141" s="125"/>
      <c r="F141" s="126"/>
      <c r="G141" s="126"/>
      <c r="H141" s="126"/>
      <c r="I141" s="126"/>
      <c r="J141" s="127"/>
      <c r="K141" s="131">
        <v>0</v>
      </c>
      <c r="L141" s="132"/>
    </row>
    <row r="142" spans="1:12" ht="18.95" customHeight="1">
      <c r="A142" s="109"/>
      <c r="B142" s="110"/>
      <c r="C142" s="109"/>
      <c r="D142" s="110"/>
      <c r="E142" s="128"/>
      <c r="F142" s="129"/>
      <c r="G142" s="129"/>
      <c r="H142" s="129"/>
      <c r="I142" s="129"/>
      <c r="J142" s="130"/>
      <c r="K142" s="133"/>
      <c r="L142" s="134"/>
    </row>
    <row r="143" spans="1:12" ht="18.95" customHeight="1">
      <c r="A143" s="109"/>
      <c r="B143" s="110"/>
      <c r="C143" s="109"/>
      <c r="D143" s="110"/>
      <c r="E143" s="128"/>
      <c r="F143" s="129"/>
      <c r="G143" s="129"/>
      <c r="H143" s="129"/>
      <c r="I143" s="129"/>
      <c r="J143" s="130"/>
      <c r="K143" s="133"/>
      <c r="L143" s="134"/>
    </row>
    <row r="144" spans="1:12" ht="18.95" customHeight="1">
      <c r="A144" s="109"/>
      <c r="B144" s="110"/>
      <c r="C144" s="107" t="s">
        <v>59</v>
      </c>
      <c r="D144" s="108"/>
      <c r="E144" s="125"/>
      <c r="F144" s="126"/>
      <c r="G144" s="126"/>
      <c r="H144" s="126"/>
      <c r="I144" s="126"/>
      <c r="J144" s="127"/>
      <c r="K144" s="131">
        <v>0</v>
      </c>
      <c r="L144" s="132"/>
    </row>
    <row r="145" spans="1:12" ht="18.95" customHeight="1">
      <c r="A145" s="109"/>
      <c r="B145" s="110"/>
      <c r="C145" s="109"/>
      <c r="D145" s="110"/>
      <c r="E145" s="128"/>
      <c r="F145" s="129"/>
      <c r="G145" s="129"/>
      <c r="H145" s="129"/>
      <c r="I145" s="129"/>
      <c r="J145" s="130"/>
      <c r="K145" s="133"/>
      <c r="L145" s="134"/>
    </row>
    <row r="146" spans="1:12" ht="18.95" customHeight="1">
      <c r="A146" s="109"/>
      <c r="B146" s="110"/>
      <c r="C146" s="109"/>
      <c r="D146" s="110"/>
      <c r="E146" s="128"/>
      <c r="F146" s="129"/>
      <c r="G146" s="129"/>
      <c r="H146" s="129"/>
      <c r="I146" s="129"/>
      <c r="J146" s="130"/>
      <c r="K146" s="133"/>
      <c r="L146" s="134"/>
    </row>
    <row r="147" spans="1:12" ht="18.95" customHeight="1">
      <c r="A147" s="107" t="s">
        <v>56</v>
      </c>
      <c r="B147" s="108"/>
      <c r="C147" s="115" t="s">
        <v>58</v>
      </c>
      <c r="D147" s="115"/>
      <c r="E147" s="113"/>
      <c r="F147" s="113"/>
      <c r="G147" s="113"/>
      <c r="H147" s="113"/>
      <c r="I147" s="113"/>
      <c r="J147" s="113"/>
      <c r="K147" s="114">
        <v>0</v>
      </c>
      <c r="L147" s="114"/>
    </row>
    <row r="148" spans="1:12" ht="18.95" customHeight="1">
      <c r="A148" s="109"/>
      <c r="B148" s="110"/>
      <c r="C148" s="115"/>
      <c r="D148" s="115"/>
      <c r="E148" s="113"/>
      <c r="F148" s="113"/>
      <c r="G148" s="113"/>
      <c r="H148" s="113"/>
      <c r="I148" s="113"/>
      <c r="J148" s="113"/>
      <c r="K148" s="114"/>
      <c r="L148" s="114"/>
    </row>
    <row r="149" spans="1:12" ht="18.95" customHeight="1">
      <c r="A149" s="109"/>
      <c r="B149" s="110"/>
      <c r="C149" s="115"/>
      <c r="D149" s="115"/>
      <c r="E149" s="113"/>
      <c r="F149" s="113"/>
      <c r="G149" s="113"/>
      <c r="H149" s="113"/>
      <c r="I149" s="113"/>
      <c r="J149" s="113"/>
      <c r="K149" s="114"/>
      <c r="L149" s="114"/>
    </row>
    <row r="150" spans="1:12" ht="18.95" customHeight="1">
      <c r="A150" s="109"/>
      <c r="B150" s="110"/>
      <c r="C150" s="115"/>
      <c r="D150" s="115"/>
      <c r="E150" s="113"/>
      <c r="F150" s="113"/>
      <c r="G150" s="113"/>
      <c r="H150" s="113"/>
      <c r="I150" s="113"/>
      <c r="J150" s="113"/>
      <c r="K150" s="114"/>
      <c r="L150" s="114"/>
    </row>
    <row r="151" spans="1:12" ht="18.95" customHeight="1">
      <c r="A151" s="109"/>
      <c r="B151" s="110"/>
      <c r="C151" s="115"/>
      <c r="D151" s="115"/>
      <c r="E151" s="113"/>
      <c r="F151" s="113"/>
      <c r="G151" s="113"/>
      <c r="H151" s="113"/>
      <c r="I151" s="113"/>
      <c r="J151" s="113"/>
      <c r="K151" s="114"/>
      <c r="L151" s="114"/>
    </row>
    <row r="152" spans="1:12" ht="18.95" customHeight="1">
      <c r="A152" s="109"/>
      <c r="B152" s="110"/>
      <c r="C152" s="115" t="s">
        <v>57</v>
      </c>
      <c r="D152" s="115"/>
      <c r="E152" s="113"/>
      <c r="F152" s="113"/>
      <c r="G152" s="113"/>
      <c r="H152" s="113"/>
      <c r="I152" s="113"/>
      <c r="J152" s="113"/>
      <c r="K152" s="114">
        <v>0</v>
      </c>
      <c r="L152" s="114"/>
    </row>
    <row r="153" spans="1:12" ht="18.95" customHeight="1">
      <c r="A153" s="109"/>
      <c r="B153" s="110"/>
      <c r="C153" s="115"/>
      <c r="D153" s="115"/>
      <c r="E153" s="113"/>
      <c r="F153" s="113"/>
      <c r="G153" s="113"/>
      <c r="H153" s="113"/>
      <c r="I153" s="113"/>
      <c r="J153" s="113"/>
      <c r="K153" s="114"/>
      <c r="L153" s="114"/>
    </row>
    <row r="154" spans="1:12" ht="18.95" customHeight="1">
      <c r="A154" s="109"/>
      <c r="B154" s="110"/>
      <c r="C154" s="115"/>
      <c r="D154" s="115"/>
      <c r="E154" s="113"/>
      <c r="F154" s="113"/>
      <c r="G154" s="113"/>
      <c r="H154" s="113"/>
      <c r="I154" s="113"/>
      <c r="J154" s="113"/>
      <c r="K154" s="114"/>
      <c r="L154" s="114"/>
    </row>
    <row r="155" spans="1:12" ht="18.95" customHeight="1">
      <c r="A155" s="109"/>
      <c r="B155" s="110"/>
      <c r="C155" s="115"/>
      <c r="D155" s="115"/>
      <c r="E155" s="113"/>
      <c r="F155" s="113"/>
      <c r="G155" s="113"/>
      <c r="H155" s="113"/>
      <c r="I155" s="113"/>
      <c r="J155" s="113"/>
      <c r="K155" s="114"/>
      <c r="L155" s="114"/>
    </row>
    <row r="156" spans="1:12" ht="18.95" customHeight="1">
      <c r="A156" s="111"/>
      <c r="B156" s="112"/>
      <c r="C156" s="115"/>
      <c r="D156" s="115"/>
      <c r="E156" s="113"/>
      <c r="F156" s="113"/>
      <c r="G156" s="113"/>
      <c r="H156" s="113"/>
      <c r="I156" s="113"/>
      <c r="J156" s="113"/>
      <c r="K156" s="119"/>
      <c r="L156" s="119"/>
    </row>
    <row r="157" spans="1:12">
      <c r="A157" s="22"/>
      <c r="B157" s="22"/>
      <c r="C157" s="22"/>
      <c r="D157" s="22"/>
      <c r="E157" s="22"/>
      <c r="F157" s="22"/>
      <c r="G157" s="22"/>
      <c r="H157" s="22"/>
      <c r="I157" s="22"/>
      <c r="J157" s="123" t="s">
        <v>51</v>
      </c>
      <c r="K157" s="120">
        <f>SUM(K138:L156)</f>
        <v>0</v>
      </c>
      <c r="L157" s="58" t="s">
        <v>62</v>
      </c>
    </row>
    <row r="158" spans="1:12">
      <c r="A158" s="22"/>
      <c r="B158" s="22"/>
      <c r="C158" s="22"/>
      <c r="D158" s="22"/>
      <c r="E158" s="22"/>
      <c r="F158" s="22"/>
      <c r="G158" s="22"/>
      <c r="H158" s="22"/>
      <c r="I158" s="22"/>
      <c r="J158" s="124"/>
      <c r="K158" s="121"/>
      <c r="L158" s="122"/>
    </row>
    <row r="159" spans="1:1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</row>
    <row r="160" spans="1:1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  <row r="161" spans="1:12" ht="11.2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</row>
    <row r="162" spans="1:12">
      <c r="A162" s="23" t="s">
        <v>54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</row>
    <row r="163" spans="1:12" ht="11.2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</row>
    <row r="164" spans="1:12" ht="30.6" customHeight="1">
      <c r="A164" s="96" t="s">
        <v>63</v>
      </c>
      <c r="B164" s="97"/>
      <c r="C164" s="98" t="s">
        <v>14</v>
      </c>
      <c r="D164" s="99"/>
      <c r="E164" s="98" t="s">
        <v>8</v>
      </c>
      <c r="F164" s="100"/>
      <c r="G164" s="100"/>
      <c r="H164" s="100"/>
      <c r="I164" s="100"/>
      <c r="J164" s="99"/>
      <c r="K164" s="98" t="s">
        <v>13</v>
      </c>
      <c r="L164" s="99"/>
    </row>
    <row r="165" spans="1:12" ht="18" customHeight="1">
      <c r="A165" s="125" t="s">
        <v>76</v>
      </c>
      <c r="B165" s="127"/>
      <c r="C165" s="116" t="str">
        <f>VLOOKUP(A165,'Hilfsblatt 1'!$A$4:$C$7,2,FALSE)</f>
        <v>_</v>
      </c>
      <c r="D165" s="116"/>
      <c r="E165" s="113"/>
      <c r="F165" s="113"/>
      <c r="G165" s="113"/>
      <c r="H165" s="113"/>
      <c r="I165" s="113"/>
      <c r="J165" s="113"/>
      <c r="K165" s="114">
        <v>0</v>
      </c>
      <c r="L165" s="114"/>
    </row>
    <row r="166" spans="1:12" ht="18" customHeight="1">
      <c r="A166" s="128"/>
      <c r="B166" s="130"/>
      <c r="C166" s="116"/>
      <c r="D166" s="116"/>
      <c r="E166" s="113"/>
      <c r="F166" s="113"/>
      <c r="G166" s="113"/>
      <c r="H166" s="113"/>
      <c r="I166" s="113"/>
      <c r="J166" s="113"/>
      <c r="K166" s="114"/>
      <c r="L166" s="114"/>
    </row>
    <row r="167" spans="1:12" ht="18" customHeight="1">
      <c r="A167" s="128"/>
      <c r="B167" s="130"/>
      <c r="C167" s="116"/>
      <c r="D167" s="116"/>
      <c r="E167" s="113"/>
      <c r="F167" s="113"/>
      <c r="G167" s="113"/>
      <c r="H167" s="113"/>
      <c r="I167" s="113"/>
      <c r="J167" s="113"/>
      <c r="K167" s="114"/>
      <c r="L167" s="114"/>
    </row>
    <row r="168" spans="1:12" ht="18" customHeight="1">
      <c r="A168" s="128"/>
      <c r="B168" s="130"/>
      <c r="C168" s="116"/>
      <c r="D168" s="116"/>
      <c r="E168" s="113"/>
      <c r="F168" s="113"/>
      <c r="G168" s="113"/>
      <c r="H168" s="113"/>
      <c r="I168" s="113"/>
      <c r="J168" s="113"/>
      <c r="K168" s="114"/>
      <c r="L168" s="114"/>
    </row>
    <row r="169" spans="1:12" ht="18" customHeight="1">
      <c r="A169" s="128"/>
      <c r="B169" s="130"/>
      <c r="C169" s="116"/>
      <c r="D169" s="116"/>
      <c r="E169" s="113"/>
      <c r="F169" s="113"/>
      <c r="G169" s="113"/>
      <c r="H169" s="113"/>
      <c r="I169" s="113"/>
      <c r="J169" s="113"/>
      <c r="K169" s="114"/>
      <c r="L169" s="114"/>
    </row>
    <row r="170" spans="1:12" ht="18" customHeight="1">
      <c r="A170" s="128"/>
      <c r="B170" s="130"/>
      <c r="C170" s="116"/>
      <c r="D170" s="116"/>
      <c r="E170" s="113"/>
      <c r="F170" s="113"/>
      <c r="G170" s="113"/>
      <c r="H170" s="113"/>
      <c r="I170" s="113"/>
      <c r="J170" s="113"/>
      <c r="K170" s="114"/>
      <c r="L170" s="114"/>
    </row>
    <row r="171" spans="1:12" ht="18" customHeight="1">
      <c r="A171" s="128"/>
      <c r="B171" s="130"/>
      <c r="C171" s="137" t="str">
        <f>VLOOKUP(A165,'Hilfsblatt 1'!$A$4:$D$7,3,FALSE)</f>
        <v>_</v>
      </c>
      <c r="D171" s="138"/>
      <c r="E171" s="125"/>
      <c r="F171" s="126"/>
      <c r="G171" s="126"/>
      <c r="H171" s="126"/>
      <c r="I171" s="126"/>
      <c r="J171" s="127"/>
      <c r="K171" s="131">
        <v>0</v>
      </c>
      <c r="L171" s="132"/>
    </row>
    <row r="172" spans="1:12" ht="18" customHeight="1">
      <c r="A172" s="128"/>
      <c r="B172" s="130"/>
      <c r="C172" s="139"/>
      <c r="D172" s="140"/>
      <c r="E172" s="128"/>
      <c r="F172" s="129"/>
      <c r="G172" s="129"/>
      <c r="H172" s="129"/>
      <c r="I172" s="129"/>
      <c r="J172" s="130"/>
      <c r="K172" s="133"/>
      <c r="L172" s="134"/>
    </row>
    <row r="173" spans="1:12" ht="18" customHeight="1">
      <c r="A173" s="128"/>
      <c r="B173" s="130"/>
      <c r="C173" s="139"/>
      <c r="D173" s="140"/>
      <c r="E173" s="128"/>
      <c r="F173" s="129"/>
      <c r="G173" s="129"/>
      <c r="H173" s="129"/>
      <c r="I173" s="129"/>
      <c r="J173" s="130"/>
      <c r="K173" s="133"/>
      <c r="L173" s="134"/>
    </row>
    <row r="174" spans="1:12" ht="18" customHeight="1">
      <c r="A174" s="128"/>
      <c r="B174" s="130"/>
      <c r="C174" s="139"/>
      <c r="D174" s="140"/>
      <c r="E174" s="128"/>
      <c r="F174" s="129"/>
      <c r="G174" s="129"/>
      <c r="H174" s="129"/>
      <c r="I174" s="129"/>
      <c r="J174" s="130"/>
      <c r="K174" s="133"/>
      <c r="L174" s="134"/>
    </row>
    <row r="175" spans="1:12" ht="18" customHeight="1">
      <c r="A175" s="128"/>
      <c r="B175" s="130"/>
      <c r="C175" s="139"/>
      <c r="D175" s="140"/>
      <c r="E175" s="128"/>
      <c r="F175" s="129"/>
      <c r="G175" s="129"/>
      <c r="H175" s="129"/>
      <c r="I175" s="129"/>
      <c r="J175" s="130"/>
      <c r="K175" s="133"/>
      <c r="L175" s="134"/>
    </row>
    <row r="176" spans="1:12" ht="18" customHeight="1">
      <c r="A176" s="128"/>
      <c r="B176" s="130"/>
      <c r="C176" s="141"/>
      <c r="D176" s="142"/>
      <c r="E176" s="135"/>
      <c r="F176" s="143"/>
      <c r="G176" s="143"/>
      <c r="H176" s="143"/>
      <c r="I176" s="143"/>
      <c r="J176" s="136"/>
      <c r="K176" s="144"/>
      <c r="L176" s="145"/>
    </row>
    <row r="177" spans="1:12" ht="18" customHeight="1">
      <c r="A177" s="128"/>
      <c r="B177" s="130"/>
      <c r="C177" s="137" t="str">
        <f>VLOOKUP(A165,'Hilfsblatt 1'!$A$4:$D$7,4,FALSE)</f>
        <v>_</v>
      </c>
      <c r="D177" s="138"/>
      <c r="E177" s="125"/>
      <c r="F177" s="126"/>
      <c r="G177" s="126"/>
      <c r="H177" s="126"/>
      <c r="I177" s="126"/>
      <c r="J177" s="127"/>
      <c r="K177" s="131">
        <v>0</v>
      </c>
      <c r="L177" s="132"/>
    </row>
    <row r="178" spans="1:12" ht="18" customHeight="1">
      <c r="A178" s="128"/>
      <c r="B178" s="130"/>
      <c r="C178" s="139"/>
      <c r="D178" s="140"/>
      <c r="E178" s="128"/>
      <c r="F178" s="129"/>
      <c r="G178" s="129"/>
      <c r="H178" s="129"/>
      <c r="I178" s="129"/>
      <c r="J178" s="130"/>
      <c r="K178" s="133"/>
      <c r="L178" s="134"/>
    </row>
    <row r="179" spans="1:12" ht="18" customHeight="1">
      <c r="A179" s="128"/>
      <c r="B179" s="130"/>
      <c r="C179" s="139"/>
      <c r="D179" s="140"/>
      <c r="E179" s="128"/>
      <c r="F179" s="129"/>
      <c r="G179" s="129"/>
      <c r="H179" s="129"/>
      <c r="I179" s="129"/>
      <c r="J179" s="130"/>
      <c r="K179" s="133"/>
      <c r="L179" s="134"/>
    </row>
    <row r="180" spans="1:12" ht="18" customHeight="1">
      <c r="A180" s="128"/>
      <c r="B180" s="130"/>
      <c r="C180" s="139"/>
      <c r="D180" s="140"/>
      <c r="E180" s="128"/>
      <c r="F180" s="129"/>
      <c r="G180" s="129"/>
      <c r="H180" s="129"/>
      <c r="I180" s="129"/>
      <c r="J180" s="130"/>
      <c r="K180" s="133"/>
      <c r="L180" s="134"/>
    </row>
    <row r="181" spans="1:12" ht="18" customHeight="1">
      <c r="A181" s="128"/>
      <c r="B181" s="130"/>
      <c r="C181" s="139"/>
      <c r="D181" s="140"/>
      <c r="E181" s="128"/>
      <c r="F181" s="129"/>
      <c r="G181" s="129"/>
      <c r="H181" s="129"/>
      <c r="I181" s="129"/>
      <c r="J181" s="130"/>
      <c r="K181" s="133"/>
      <c r="L181" s="134"/>
    </row>
    <row r="182" spans="1:12" ht="18" customHeight="1">
      <c r="A182" s="135"/>
      <c r="B182" s="136"/>
      <c r="C182" s="141"/>
      <c r="D182" s="142"/>
      <c r="E182" s="135"/>
      <c r="F182" s="143"/>
      <c r="G182" s="143"/>
      <c r="H182" s="143"/>
      <c r="I182" s="143"/>
      <c r="J182" s="136"/>
      <c r="K182" s="144"/>
      <c r="L182" s="145"/>
    </row>
    <row r="183" spans="1:12">
      <c r="A183" s="22"/>
      <c r="B183" s="22"/>
      <c r="C183" s="22"/>
      <c r="D183" s="22"/>
      <c r="E183" s="22"/>
      <c r="F183" s="22"/>
      <c r="G183" s="22"/>
      <c r="H183" s="22"/>
      <c r="I183" s="22"/>
      <c r="J183" s="123" t="s">
        <v>51</v>
      </c>
      <c r="K183" s="120">
        <f>SUM(K165:L182)</f>
        <v>0</v>
      </c>
      <c r="L183" s="58" t="s">
        <v>74</v>
      </c>
    </row>
    <row r="184" spans="1:12">
      <c r="A184" s="22"/>
      <c r="B184" s="22"/>
      <c r="C184" s="22"/>
      <c r="D184" s="22"/>
      <c r="E184" s="22"/>
      <c r="F184" s="22"/>
      <c r="G184" s="22"/>
      <c r="H184" s="22"/>
      <c r="I184" s="22"/>
      <c r="J184" s="124"/>
      <c r="K184" s="121"/>
      <c r="L184" s="122"/>
    </row>
    <row r="185" spans="1:1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</row>
    <row r="186" spans="1:1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</row>
    <row r="187" spans="1:12" ht="19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</row>
    <row r="188" spans="1:1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1:12" ht="11.2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2">
      <c r="A190" s="23" t="s">
        <v>78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1:12" ht="11.2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</row>
    <row r="192" spans="1:12" ht="30.6" customHeight="1">
      <c r="A192" s="96" t="s">
        <v>15</v>
      </c>
      <c r="B192" s="97"/>
      <c r="C192" s="98" t="s">
        <v>14</v>
      </c>
      <c r="D192" s="99"/>
      <c r="E192" s="98" t="s">
        <v>8</v>
      </c>
      <c r="F192" s="100"/>
      <c r="G192" s="100"/>
      <c r="H192" s="100"/>
      <c r="I192" s="100"/>
      <c r="J192" s="99"/>
      <c r="K192" s="98" t="s">
        <v>13</v>
      </c>
      <c r="L192" s="99"/>
    </row>
    <row r="193" spans="1:12" ht="20.25" customHeight="1">
      <c r="A193" s="146" t="s">
        <v>81</v>
      </c>
      <c r="B193" s="146"/>
      <c r="C193" s="146" t="s">
        <v>79</v>
      </c>
      <c r="D193" s="146"/>
      <c r="E193" s="125"/>
      <c r="F193" s="126"/>
      <c r="G193" s="126"/>
      <c r="H193" s="126"/>
      <c r="I193" s="126"/>
      <c r="J193" s="127"/>
      <c r="K193" s="131">
        <v>0</v>
      </c>
      <c r="L193" s="132"/>
    </row>
    <row r="194" spans="1:12" ht="20.25" customHeight="1">
      <c r="A194" s="146"/>
      <c r="B194" s="146"/>
      <c r="C194" s="146"/>
      <c r="D194" s="146"/>
      <c r="E194" s="128"/>
      <c r="F194" s="129"/>
      <c r="G194" s="129"/>
      <c r="H194" s="129"/>
      <c r="I194" s="129"/>
      <c r="J194" s="130"/>
      <c r="K194" s="133"/>
      <c r="L194" s="134"/>
    </row>
    <row r="195" spans="1:12" ht="20.25" customHeight="1">
      <c r="A195" s="146"/>
      <c r="B195" s="146"/>
      <c r="C195" s="146"/>
      <c r="D195" s="146"/>
      <c r="E195" s="128"/>
      <c r="F195" s="129"/>
      <c r="G195" s="129"/>
      <c r="H195" s="129"/>
      <c r="I195" s="129"/>
      <c r="J195" s="130"/>
      <c r="K195" s="133"/>
      <c r="L195" s="134"/>
    </row>
    <row r="196" spans="1:12" ht="20.25" customHeight="1">
      <c r="A196" s="146"/>
      <c r="B196" s="146"/>
      <c r="C196" s="146" t="s">
        <v>155</v>
      </c>
      <c r="D196" s="146"/>
      <c r="E196" s="125"/>
      <c r="F196" s="126"/>
      <c r="G196" s="126"/>
      <c r="H196" s="126"/>
      <c r="I196" s="126"/>
      <c r="J196" s="127"/>
      <c r="K196" s="131">
        <v>0</v>
      </c>
      <c r="L196" s="132"/>
    </row>
    <row r="197" spans="1:12" ht="20.25" customHeight="1">
      <c r="A197" s="146"/>
      <c r="B197" s="146"/>
      <c r="C197" s="146"/>
      <c r="D197" s="146"/>
      <c r="E197" s="128"/>
      <c r="F197" s="129"/>
      <c r="G197" s="129"/>
      <c r="H197" s="129"/>
      <c r="I197" s="129"/>
      <c r="J197" s="130"/>
      <c r="K197" s="133"/>
      <c r="L197" s="134"/>
    </row>
    <row r="198" spans="1:12" ht="20.25" customHeight="1">
      <c r="A198" s="146"/>
      <c r="B198" s="146"/>
      <c r="C198" s="146"/>
      <c r="D198" s="146"/>
      <c r="E198" s="128"/>
      <c r="F198" s="129"/>
      <c r="G198" s="129"/>
      <c r="H198" s="129"/>
      <c r="I198" s="129"/>
      <c r="J198" s="130"/>
      <c r="K198" s="133"/>
      <c r="L198" s="134"/>
    </row>
    <row r="199" spans="1:12" ht="20.25" customHeight="1">
      <c r="A199" s="146"/>
      <c r="B199" s="146"/>
      <c r="C199" s="146" t="s">
        <v>80</v>
      </c>
      <c r="D199" s="146"/>
      <c r="E199" s="125"/>
      <c r="F199" s="126"/>
      <c r="G199" s="126"/>
      <c r="H199" s="126"/>
      <c r="I199" s="126"/>
      <c r="J199" s="127"/>
      <c r="K199" s="131">
        <v>0</v>
      </c>
      <c r="L199" s="132"/>
    </row>
    <row r="200" spans="1:12" ht="20.25" customHeight="1">
      <c r="A200" s="146"/>
      <c r="B200" s="146"/>
      <c r="C200" s="146"/>
      <c r="D200" s="146"/>
      <c r="E200" s="128"/>
      <c r="F200" s="129"/>
      <c r="G200" s="129"/>
      <c r="H200" s="129"/>
      <c r="I200" s="129"/>
      <c r="J200" s="130"/>
      <c r="K200" s="133"/>
      <c r="L200" s="134"/>
    </row>
    <row r="201" spans="1:12" ht="20.25" customHeight="1">
      <c r="A201" s="146"/>
      <c r="B201" s="146"/>
      <c r="C201" s="146"/>
      <c r="D201" s="146"/>
      <c r="E201" s="128"/>
      <c r="F201" s="129"/>
      <c r="G201" s="129"/>
      <c r="H201" s="129"/>
      <c r="I201" s="129"/>
      <c r="J201" s="130"/>
      <c r="K201" s="133"/>
      <c r="L201" s="134"/>
    </row>
    <row r="202" spans="1:12" ht="24" customHeight="1">
      <c r="A202" s="146" t="s">
        <v>161</v>
      </c>
      <c r="B202" s="146"/>
      <c r="C202" s="146" t="s">
        <v>164</v>
      </c>
      <c r="D202" s="146"/>
      <c r="E202" s="147"/>
      <c r="F202" s="148"/>
      <c r="G202" s="148"/>
      <c r="H202" s="148"/>
      <c r="I202" s="148"/>
      <c r="J202" s="149"/>
      <c r="K202" s="131">
        <v>0</v>
      </c>
      <c r="L202" s="132"/>
    </row>
    <row r="203" spans="1:12" ht="24" customHeight="1">
      <c r="A203" s="146"/>
      <c r="B203" s="146"/>
      <c r="C203" s="146"/>
      <c r="D203" s="146"/>
      <c r="E203" s="150"/>
      <c r="F203" s="151"/>
      <c r="G203" s="151"/>
      <c r="H203" s="151"/>
      <c r="I203" s="151"/>
      <c r="J203" s="152"/>
      <c r="K203" s="133"/>
      <c r="L203" s="134"/>
    </row>
    <row r="204" spans="1:12" ht="24" customHeight="1">
      <c r="A204" s="146"/>
      <c r="B204" s="146"/>
      <c r="C204" s="146"/>
      <c r="D204" s="146"/>
      <c r="E204" s="153"/>
      <c r="F204" s="154"/>
      <c r="G204" s="154"/>
      <c r="H204" s="154"/>
      <c r="I204" s="154"/>
      <c r="J204" s="155"/>
      <c r="K204" s="144"/>
      <c r="L204" s="145"/>
    </row>
    <row r="205" spans="1:12" ht="20.25" customHeight="1">
      <c r="A205" s="146"/>
      <c r="B205" s="146"/>
      <c r="C205" s="146" t="s">
        <v>163</v>
      </c>
      <c r="D205" s="146"/>
      <c r="E205" s="147"/>
      <c r="F205" s="148"/>
      <c r="G205" s="148"/>
      <c r="H205" s="148"/>
      <c r="I205" s="148"/>
      <c r="J205" s="149"/>
      <c r="K205" s="131">
        <v>0</v>
      </c>
      <c r="L205" s="132"/>
    </row>
    <row r="206" spans="1:12" ht="15.75" customHeight="1">
      <c r="A206" s="146"/>
      <c r="B206" s="146"/>
      <c r="C206" s="146"/>
      <c r="D206" s="146"/>
      <c r="E206" s="150"/>
      <c r="F206" s="151"/>
      <c r="G206" s="151"/>
      <c r="H206" s="151"/>
      <c r="I206" s="151"/>
      <c r="J206" s="152"/>
      <c r="K206" s="133"/>
      <c r="L206" s="134"/>
    </row>
    <row r="207" spans="1:12" ht="15.75" customHeight="1">
      <c r="A207" s="146"/>
      <c r="B207" s="146"/>
      <c r="C207" s="146"/>
      <c r="D207" s="146"/>
      <c r="E207" s="153"/>
      <c r="F207" s="154"/>
      <c r="G207" s="154"/>
      <c r="H207" s="154"/>
      <c r="I207" s="154"/>
      <c r="J207" s="155"/>
      <c r="K207" s="144"/>
      <c r="L207" s="145"/>
    </row>
    <row r="208" spans="1:12" ht="20.25" customHeight="1">
      <c r="A208" s="146"/>
      <c r="B208" s="146"/>
      <c r="C208" s="146" t="s">
        <v>162</v>
      </c>
      <c r="D208" s="146"/>
      <c r="E208" s="147"/>
      <c r="F208" s="148"/>
      <c r="G208" s="148"/>
      <c r="H208" s="148"/>
      <c r="I208" s="148"/>
      <c r="J208" s="149"/>
      <c r="K208" s="131">
        <v>0</v>
      </c>
      <c r="L208" s="132"/>
    </row>
    <row r="209" spans="1:12" ht="20.25" customHeight="1">
      <c r="A209" s="146"/>
      <c r="B209" s="146"/>
      <c r="C209" s="146"/>
      <c r="D209" s="146"/>
      <c r="E209" s="150"/>
      <c r="F209" s="151"/>
      <c r="G209" s="151"/>
      <c r="H209" s="151"/>
      <c r="I209" s="151"/>
      <c r="J209" s="152"/>
      <c r="K209" s="133"/>
      <c r="L209" s="134"/>
    </row>
    <row r="210" spans="1:12" ht="20.25" customHeight="1">
      <c r="A210" s="146"/>
      <c r="B210" s="146"/>
      <c r="C210" s="146"/>
      <c r="D210" s="146"/>
      <c r="E210" s="150"/>
      <c r="F210" s="151"/>
      <c r="G210" s="151"/>
      <c r="H210" s="151"/>
      <c r="I210" s="151"/>
      <c r="J210" s="152"/>
      <c r="K210" s="133"/>
      <c r="L210" s="134"/>
    </row>
    <row r="211" spans="1:12" ht="20.25" customHeight="1">
      <c r="A211" s="146"/>
      <c r="B211" s="146"/>
      <c r="C211" s="146"/>
      <c r="D211" s="146"/>
      <c r="E211" s="153"/>
      <c r="F211" s="154"/>
      <c r="G211" s="154"/>
      <c r="H211" s="154"/>
      <c r="I211" s="154"/>
      <c r="J211" s="155"/>
      <c r="K211" s="144"/>
      <c r="L211" s="145"/>
    </row>
    <row r="212" spans="1:12">
      <c r="A212" s="22"/>
      <c r="B212" s="22"/>
      <c r="C212" s="22"/>
      <c r="D212" s="22"/>
      <c r="E212" s="22"/>
      <c r="F212" s="22"/>
      <c r="G212" s="22"/>
      <c r="H212" s="22"/>
      <c r="I212" s="22"/>
      <c r="J212" s="123" t="s">
        <v>51</v>
      </c>
      <c r="K212" s="120">
        <f>SUM(K193:L211)</f>
        <v>0</v>
      </c>
      <c r="L212" s="58" t="s">
        <v>82</v>
      </c>
    </row>
    <row r="213" spans="1:12">
      <c r="A213" s="22"/>
      <c r="B213" s="22"/>
      <c r="C213" s="22"/>
      <c r="D213" s="22"/>
      <c r="E213" s="22"/>
      <c r="F213" s="22"/>
      <c r="G213" s="22"/>
      <c r="H213" s="22"/>
      <c r="I213" s="22"/>
      <c r="J213" s="124"/>
      <c r="K213" s="121"/>
      <c r="L213" s="122"/>
    </row>
    <row r="214" spans="1:12" ht="3.75" hidden="1" customHeight="1">
      <c r="J214" s="15"/>
      <c r="K214" s="13"/>
      <c r="L214" s="14"/>
    </row>
    <row r="215" spans="1:12" ht="11.2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48"/>
      <c r="K215" s="24"/>
      <c r="L215" s="49"/>
    </row>
    <row r="216" spans="1:12">
      <c r="A216" s="23" t="s">
        <v>78</v>
      </c>
      <c r="B216" s="22"/>
      <c r="C216" s="22"/>
      <c r="D216" s="22"/>
      <c r="E216" s="22"/>
      <c r="F216" s="22"/>
      <c r="G216" s="22"/>
      <c r="H216" s="22"/>
      <c r="I216" s="22"/>
      <c r="J216" s="48"/>
      <c r="K216" s="24"/>
      <c r="L216" s="49"/>
    </row>
    <row r="217" spans="1:12" ht="11.2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1:12" ht="30.6" customHeight="1">
      <c r="A218" s="96" t="s">
        <v>63</v>
      </c>
      <c r="B218" s="97"/>
      <c r="C218" s="98" t="s">
        <v>14</v>
      </c>
      <c r="D218" s="99"/>
      <c r="E218" s="98" t="s">
        <v>8</v>
      </c>
      <c r="F218" s="100"/>
      <c r="G218" s="100"/>
      <c r="H218" s="100"/>
      <c r="I218" s="100"/>
      <c r="J218" s="99"/>
      <c r="K218" s="98" t="s">
        <v>13</v>
      </c>
      <c r="L218" s="99"/>
    </row>
    <row r="219" spans="1:12" ht="18.95" customHeight="1">
      <c r="A219" s="125" t="s">
        <v>76</v>
      </c>
      <c r="B219" s="127"/>
      <c r="C219" s="116" t="str">
        <f>VLOOKUP(A219,'Hilfsblatt 1'!$A$11:$D$13,2,FALSE)</f>
        <v>_</v>
      </c>
      <c r="D219" s="116"/>
      <c r="E219" s="113"/>
      <c r="F219" s="113"/>
      <c r="G219" s="113"/>
      <c r="H219" s="113"/>
      <c r="I219" s="113"/>
      <c r="J219" s="113"/>
      <c r="K219" s="114">
        <v>0</v>
      </c>
      <c r="L219" s="114"/>
    </row>
    <row r="220" spans="1:12" ht="18.95" customHeight="1">
      <c r="A220" s="128"/>
      <c r="B220" s="130"/>
      <c r="C220" s="116"/>
      <c r="D220" s="116"/>
      <c r="E220" s="113"/>
      <c r="F220" s="113"/>
      <c r="G220" s="113"/>
      <c r="H220" s="113"/>
      <c r="I220" s="113"/>
      <c r="J220" s="113"/>
      <c r="K220" s="114"/>
      <c r="L220" s="114"/>
    </row>
    <row r="221" spans="1:12" ht="18.95" customHeight="1">
      <c r="A221" s="128"/>
      <c r="B221" s="130"/>
      <c r="C221" s="116"/>
      <c r="D221" s="116"/>
      <c r="E221" s="113"/>
      <c r="F221" s="113"/>
      <c r="G221" s="113"/>
      <c r="H221" s="113"/>
      <c r="I221" s="113"/>
      <c r="J221" s="113"/>
      <c r="K221" s="114"/>
      <c r="L221" s="114"/>
    </row>
    <row r="222" spans="1:12" ht="18.95" customHeight="1">
      <c r="A222" s="128"/>
      <c r="B222" s="130"/>
      <c r="C222" s="116"/>
      <c r="D222" s="116"/>
      <c r="E222" s="113"/>
      <c r="F222" s="113"/>
      <c r="G222" s="113"/>
      <c r="H222" s="113"/>
      <c r="I222" s="113"/>
      <c r="J222" s="113"/>
      <c r="K222" s="114"/>
      <c r="L222" s="114"/>
    </row>
    <row r="223" spans="1:12" ht="18.95" customHeight="1">
      <c r="A223" s="128"/>
      <c r="B223" s="130"/>
      <c r="C223" s="116"/>
      <c r="D223" s="116"/>
      <c r="E223" s="113"/>
      <c r="F223" s="113"/>
      <c r="G223" s="113"/>
      <c r="H223" s="113"/>
      <c r="I223" s="113"/>
      <c r="J223" s="113"/>
      <c r="K223" s="114"/>
      <c r="L223" s="114"/>
    </row>
    <row r="224" spans="1:12" ht="18.95" customHeight="1">
      <c r="A224" s="128"/>
      <c r="B224" s="130"/>
      <c r="C224" s="116"/>
      <c r="D224" s="116"/>
      <c r="E224" s="113"/>
      <c r="F224" s="113"/>
      <c r="G224" s="113"/>
      <c r="H224" s="113"/>
      <c r="I224" s="113"/>
      <c r="J224" s="113"/>
      <c r="K224" s="114"/>
      <c r="L224" s="114"/>
    </row>
    <row r="225" spans="1:12" ht="18.95" customHeight="1">
      <c r="A225" s="128"/>
      <c r="B225" s="130"/>
      <c r="C225" s="116" t="str">
        <f>VLOOKUP(A219,'Hilfsblatt 1'!$A$11:$D$13,3,FALSE)</f>
        <v>_</v>
      </c>
      <c r="D225" s="116"/>
      <c r="E225" s="125"/>
      <c r="F225" s="126"/>
      <c r="G225" s="126"/>
      <c r="H225" s="126"/>
      <c r="I225" s="126"/>
      <c r="J225" s="127"/>
      <c r="K225" s="131">
        <v>0</v>
      </c>
      <c r="L225" s="132"/>
    </row>
    <row r="226" spans="1:12" ht="18.95" customHeight="1">
      <c r="A226" s="128"/>
      <c r="B226" s="130"/>
      <c r="C226" s="116"/>
      <c r="D226" s="116"/>
      <c r="E226" s="128"/>
      <c r="F226" s="129"/>
      <c r="G226" s="129"/>
      <c r="H226" s="129"/>
      <c r="I226" s="129"/>
      <c r="J226" s="130"/>
      <c r="K226" s="133"/>
      <c r="L226" s="134"/>
    </row>
    <row r="227" spans="1:12" ht="18.95" customHeight="1">
      <c r="A227" s="128"/>
      <c r="B227" s="130"/>
      <c r="C227" s="116"/>
      <c r="D227" s="116"/>
      <c r="E227" s="128"/>
      <c r="F227" s="129"/>
      <c r="G227" s="129"/>
      <c r="H227" s="129"/>
      <c r="I227" s="129"/>
      <c r="J227" s="130"/>
      <c r="K227" s="133"/>
      <c r="L227" s="134"/>
    </row>
    <row r="228" spans="1:12" ht="18.95" customHeight="1">
      <c r="A228" s="128"/>
      <c r="B228" s="130"/>
      <c r="C228" s="116"/>
      <c r="D228" s="116"/>
      <c r="E228" s="128"/>
      <c r="F228" s="129"/>
      <c r="G228" s="129"/>
      <c r="H228" s="129"/>
      <c r="I228" s="129"/>
      <c r="J228" s="130"/>
      <c r="K228" s="133"/>
      <c r="L228" s="134"/>
    </row>
    <row r="229" spans="1:12" ht="18.95" customHeight="1">
      <c r="A229" s="128"/>
      <c r="B229" s="130"/>
      <c r="C229" s="116"/>
      <c r="D229" s="116"/>
      <c r="E229" s="128"/>
      <c r="F229" s="129"/>
      <c r="G229" s="129"/>
      <c r="H229" s="129"/>
      <c r="I229" s="129"/>
      <c r="J229" s="130"/>
      <c r="K229" s="133"/>
      <c r="L229" s="134"/>
    </row>
    <row r="230" spans="1:12" ht="18.95" customHeight="1">
      <c r="A230" s="128"/>
      <c r="B230" s="130"/>
      <c r="C230" s="116"/>
      <c r="D230" s="116"/>
      <c r="E230" s="135"/>
      <c r="F230" s="143"/>
      <c r="G230" s="143"/>
      <c r="H230" s="143"/>
      <c r="I230" s="143"/>
      <c r="J230" s="136"/>
      <c r="K230" s="144"/>
      <c r="L230" s="145"/>
    </row>
    <row r="231" spans="1:12" ht="18.95" customHeight="1">
      <c r="A231" s="128"/>
      <c r="B231" s="130"/>
      <c r="C231" s="116" t="str">
        <f>VLOOKUP(A219,'Hilfsblatt 1'!$A$11:$D$13,4,FALSE)</f>
        <v>_</v>
      </c>
      <c r="D231" s="116"/>
      <c r="E231" s="125"/>
      <c r="F231" s="126"/>
      <c r="G231" s="126"/>
      <c r="H231" s="126"/>
      <c r="I231" s="126"/>
      <c r="J231" s="127"/>
      <c r="K231" s="131">
        <v>0</v>
      </c>
      <c r="L231" s="132"/>
    </row>
    <row r="232" spans="1:12" ht="18.95" customHeight="1">
      <c r="A232" s="128"/>
      <c r="B232" s="130"/>
      <c r="C232" s="116"/>
      <c r="D232" s="116"/>
      <c r="E232" s="128"/>
      <c r="F232" s="129"/>
      <c r="G232" s="129"/>
      <c r="H232" s="129"/>
      <c r="I232" s="129"/>
      <c r="J232" s="130"/>
      <c r="K232" s="133"/>
      <c r="L232" s="134"/>
    </row>
    <row r="233" spans="1:12" ht="18.95" customHeight="1">
      <c r="A233" s="128"/>
      <c r="B233" s="130"/>
      <c r="C233" s="116"/>
      <c r="D233" s="116"/>
      <c r="E233" s="128"/>
      <c r="F233" s="129"/>
      <c r="G233" s="129"/>
      <c r="H233" s="129"/>
      <c r="I233" s="129"/>
      <c r="J233" s="130"/>
      <c r="K233" s="133"/>
      <c r="L233" s="134"/>
    </row>
    <row r="234" spans="1:12" ht="18.95" customHeight="1">
      <c r="A234" s="128"/>
      <c r="B234" s="130"/>
      <c r="C234" s="116"/>
      <c r="D234" s="116"/>
      <c r="E234" s="128"/>
      <c r="F234" s="129"/>
      <c r="G234" s="129"/>
      <c r="H234" s="129"/>
      <c r="I234" s="129"/>
      <c r="J234" s="130"/>
      <c r="K234" s="133"/>
      <c r="L234" s="134"/>
    </row>
    <row r="235" spans="1:12" ht="18.95" customHeight="1">
      <c r="A235" s="128"/>
      <c r="B235" s="130"/>
      <c r="C235" s="116"/>
      <c r="D235" s="116"/>
      <c r="E235" s="128"/>
      <c r="F235" s="129"/>
      <c r="G235" s="129"/>
      <c r="H235" s="129"/>
      <c r="I235" s="129"/>
      <c r="J235" s="130"/>
      <c r="K235" s="133"/>
      <c r="L235" s="134"/>
    </row>
    <row r="236" spans="1:12" ht="18.95" customHeight="1">
      <c r="A236" s="135"/>
      <c r="B236" s="136"/>
      <c r="C236" s="116"/>
      <c r="D236" s="116"/>
      <c r="E236" s="135"/>
      <c r="F236" s="143"/>
      <c r="G236" s="143"/>
      <c r="H236" s="143"/>
      <c r="I236" s="143"/>
      <c r="J236" s="136"/>
      <c r="K236" s="144"/>
      <c r="L236" s="145"/>
    </row>
    <row r="237" spans="1:12">
      <c r="A237" s="22"/>
      <c r="B237" s="22"/>
      <c r="C237" s="22"/>
      <c r="D237" s="22"/>
      <c r="E237" s="22"/>
      <c r="F237" s="22"/>
      <c r="G237" s="22"/>
      <c r="H237" s="22"/>
      <c r="I237" s="22"/>
      <c r="J237" s="123" t="s">
        <v>51</v>
      </c>
      <c r="K237" s="120">
        <f>SUM(K219:L236)</f>
        <v>0</v>
      </c>
      <c r="L237" s="58" t="s">
        <v>74</v>
      </c>
    </row>
    <row r="238" spans="1:12">
      <c r="A238" s="22"/>
      <c r="B238" s="22"/>
      <c r="C238" s="22"/>
      <c r="D238" s="22"/>
      <c r="E238" s="22"/>
      <c r="F238" s="22"/>
      <c r="G238" s="22"/>
      <c r="H238" s="22"/>
      <c r="I238" s="22"/>
      <c r="J238" s="124"/>
      <c r="K238" s="121"/>
      <c r="L238" s="122"/>
    </row>
    <row r="239" spans="1:1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1:1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</row>
    <row r="241" spans="1:1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</row>
    <row r="242" spans="1:12" ht="9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</row>
    <row r="243" spans="1:12">
      <c r="A243" s="23" t="s">
        <v>92</v>
      </c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</row>
    <row r="244" spans="1:12" ht="11.2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</row>
    <row r="245" spans="1:12" ht="30.6" customHeight="1">
      <c r="A245" s="96" t="s">
        <v>15</v>
      </c>
      <c r="B245" s="97"/>
      <c r="C245" s="98" t="s">
        <v>14</v>
      </c>
      <c r="D245" s="99"/>
      <c r="E245" s="98" t="s">
        <v>8</v>
      </c>
      <c r="F245" s="100"/>
      <c r="G245" s="100"/>
      <c r="H245" s="100"/>
      <c r="I245" s="100"/>
      <c r="J245" s="99"/>
      <c r="K245" s="98" t="s">
        <v>13</v>
      </c>
      <c r="L245" s="99"/>
    </row>
    <row r="246" spans="1:12" ht="15" customHeight="1">
      <c r="A246" s="146" t="s">
        <v>93</v>
      </c>
      <c r="B246" s="146"/>
      <c r="C246" s="146" t="s">
        <v>169</v>
      </c>
      <c r="D246" s="146"/>
      <c r="E246" s="125"/>
      <c r="F246" s="126"/>
      <c r="G246" s="126"/>
      <c r="H246" s="126"/>
      <c r="I246" s="126"/>
      <c r="J246" s="127"/>
      <c r="K246" s="131">
        <v>0</v>
      </c>
      <c r="L246" s="132"/>
    </row>
    <row r="247" spans="1:12" ht="15" customHeight="1">
      <c r="A247" s="146"/>
      <c r="B247" s="146"/>
      <c r="C247" s="146"/>
      <c r="D247" s="146"/>
      <c r="E247" s="128"/>
      <c r="F247" s="129"/>
      <c r="G247" s="129"/>
      <c r="H247" s="129"/>
      <c r="I247" s="129"/>
      <c r="J247" s="130"/>
      <c r="K247" s="133"/>
      <c r="L247" s="134"/>
    </row>
    <row r="248" spans="1:12" ht="15" customHeight="1">
      <c r="A248" s="146"/>
      <c r="B248" s="146"/>
      <c r="C248" s="146"/>
      <c r="D248" s="146"/>
      <c r="E248" s="128"/>
      <c r="F248" s="129"/>
      <c r="G248" s="129"/>
      <c r="H248" s="129"/>
      <c r="I248" s="129"/>
      <c r="J248" s="130"/>
      <c r="K248" s="133"/>
      <c r="L248" s="134"/>
    </row>
    <row r="249" spans="1:12" ht="15" customHeight="1">
      <c r="A249" s="146"/>
      <c r="B249" s="146"/>
      <c r="C249" s="146"/>
      <c r="D249" s="146"/>
      <c r="E249" s="128"/>
      <c r="F249" s="129"/>
      <c r="G249" s="129"/>
      <c r="H249" s="129"/>
      <c r="I249" s="129"/>
      <c r="J249" s="130"/>
      <c r="K249" s="133"/>
      <c r="L249" s="134"/>
    </row>
    <row r="250" spans="1:12" ht="16.5" customHeight="1">
      <c r="A250" s="146"/>
      <c r="B250" s="146"/>
      <c r="C250" s="146" t="s">
        <v>94</v>
      </c>
      <c r="D250" s="146"/>
      <c r="E250" s="125"/>
      <c r="F250" s="126"/>
      <c r="G250" s="126"/>
      <c r="H250" s="126"/>
      <c r="I250" s="126"/>
      <c r="J250" s="127"/>
      <c r="K250" s="131">
        <v>0</v>
      </c>
      <c r="L250" s="132"/>
    </row>
    <row r="251" spans="1:12" ht="16.5" customHeight="1">
      <c r="A251" s="146"/>
      <c r="B251" s="146"/>
      <c r="C251" s="146"/>
      <c r="D251" s="146"/>
      <c r="E251" s="128"/>
      <c r="F251" s="129"/>
      <c r="G251" s="129"/>
      <c r="H251" s="129"/>
      <c r="I251" s="129"/>
      <c r="J251" s="130"/>
      <c r="K251" s="133"/>
      <c r="L251" s="134"/>
    </row>
    <row r="252" spans="1:12" ht="16.5" customHeight="1">
      <c r="A252" s="146"/>
      <c r="B252" s="146"/>
      <c r="C252" s="146"/>
      <c r="D252" s="146"/>
      <c r="E252" s="128"/>
      <c r="F252" s="129"/>
      <c r="G252" s="129"/>
      <c r="H252" s="129"/>
      <c r="I252" s="129"/>
      <c r="J252" s="130"/>
      <c r="K252" s="133"/>
      <c r="L252" s="134"/>
    </row>
    <row r="253" spans="1:12" ht="16.5" customHeight="1">
      <c r="A253" s="146"/>
      <c r="B253" s="146"/>
      <c r="C253" s="146" t="s">
        <v>170</v>
      </c>
      <c r="D253" s="146"/>
      <c r="E253" s="125"/>
      <c r="F253" s="126"/>
      <c r="G253" s="126"/>
      <c r="H253" s="126"/>
      <c r="I253" s="126"/>
      <c r="J253" s="127"/>
      <c r="K253" s="131">
        <v>0</v>
      </c>
      <c r="L253" s="132"/>
    </row>
    <row r="254" spans="1:12" ht="16.5" customHeight="1">
      <c r="A254" s="146"/>
      <c r="B254" s="146"/>
      <c r="C254" s="146"/>
      <c r="D254" s="146"/>
      <c r="E254" s="128"/>
      <c r="F254" s="129"/>
      <c r="G254" s="129"/>
      <c r="H254" s="129"/>
      <c r="I254" s="129"/>
      <c r="J254" s="130"/>
      <c r="K254" s="133"/>
      <c r="L254" s="134"/>
    </row>
    <row r="255" spans="1:12" ht="16.5" customHeight="1">
      <c r="A255" s="146"/>
      <c r="B255" s="146"/>
      <c r="C255" s="146"/>
      <c r="D255" s="146"/>
      <c r="E255" s="128"/>
      <c r="F255" s="129"/>
      <c r="G255" s="129"/>
      <c r="H255" s="129"/>
      <c r="I255" s="129"/>
      <c r="J255" s="130"/>
      <c r="K255" s="133"/>
      <c r="L255" s="134"/>
    </row>
    <row r="256" spans="1:12" ht="20.25" customHeight="1">
      <c r="A256" s="146" t="s">
        <v>165</v>
      </c>
      <c r="B256" s="146"/>
      <c r="C256" s="146" t="s">
        <v>167</v>
      </c>
      <c r="D256" s="146"/>
      <c r="E256" s="147"/>
      <c r="F256" s="148"/>
      <c r="G256" s="148"/>
      <c r="H256" s="148"/>
      <c r="I256" s="148"/>
      <c r="J256" s="149"/>
      <c r="K256" s="131">
        <v>0</v>
      </c>
      <c r="L256" s="132"/>
    </row>
    <row r="257" spans="1:12" ht="20.25" customHeight="1">
      <c r="A257" s="146"/>
      <c r="B257" s="146"/>
      <c r="C257" s="146"/>
      <c r="D257" s="146"/>
      <c r="E257" s="150"/>
      <c r="F257" s="151"/>
      <c r="G257" s="151"/>
      <c r="H257" s="151"/>
      <c r="I257" s="151"/>
      <c r="J257" s="152"/>
      <c r="K257" s="133"/>
      <c r="L257" s="134"/>
    </row>
    <row r="258" spans="1:12" ht="20.25" customHeight="1">
      <c r="A258" s="146"/>
      <c r="B258" s="146"/>
      <c r="C258" s="146"/>
      <c r="D258" s="146"/>
      <c r="E258" s="150"/>
      <c r="F258" s="151"/>
      <c r="G258" s="151"/>
      <c r="H258" s="151"/>
      <c r="I258" s="151"/>
      <c r="J258" s="152"/>
      <c r="K258" s="133"/>
      <c r="L258" s="134"/>
    </row>
    <row r="259" spans="1:12" ht="20.25" customHeight="1">
      <c r="A259" s="146"/>
      <c r="B259" s="146"/>
      <c r="C259" s="146" t="s">
        <v>166</v>
      </c>
      <c r="D259" s="146"/>
      <c r="E259" s="147"/>
      <c r="F259" s="148"/>
      <c r="G259" s="148"/>
      <c r="H259" s="148"/>
      <c r="I259" s="148"/>
      <c r="J259" s="149"/>
      <c r="K259" s="131">
        <v>0</v>
      </c>
      <c r="L259" s="132"/>
    </row>
    <row r="260" spans="1:12" ht="20.25" customHeight="1">
      <c r="A260" s="146"/>
      <c r="B260" s="146"/>
      <c r="C260" s="146"/>
      <c r="D260" s="146"/>
      <c r="E260" s="150"/>
      <c r="F260" s="151"/>
      <c r="G260" s="151"/>
      <c r="H260" s="151"/>
      <c r="I260" s="151"/>
      <c r="J260" s="152"/>
      <c r="K260" s="133"/>
      <c r="L260" s="134"/>
    </row>
    <row r="261" spans="1:12" ht="20.25" customHeight="1">
      <c r="A261" s="146"/>
      <c r="B261" s="146"/>
      <c r="C261" s="146"/>
      <c r="D261" s="146"/>
      <c r="E261" s="150"/>
      <c r="F261" s="151"/>
      <c r="G261" s="151"/>
      <c r="H261" s="151"/>
      <c r="I261" s="151"/>
      <c r="J261" s="152"/>
      <c r="K261" s="133"/>
      <c r="L261" s="134"/>
    </row>
    <row r="262" spans="1:12" ht="20.25" customHeight="1">
      <c r="A262" s="146"/>
      <c r="B262" s="146"/>
      <c r="C262" s="146"/>
      <c r="D262" s="146"/>
      <c r="E262" s="153"/>
      <c r="F262" s="154"/>
      <c r="G262" s="154"/>
      <c r="H262" s="154"/>
      <c r="I262" s="154"/>
      <c r="J262" s="155"/>
      <c r="K262" s="144"/>
      <c r="L262" s="145"/>
    </row>
    <row r="263" spans="1:12" ht="20.25" customHeight="1">
      <c r="A263" s="146"/>
      <c r="B263" s="146"/>
      <c r="C263" s="146" t="s">
        <v>168</v>
      </c>
      <c r="D263" s="146"/>
      <c r="E263" s="156"/>
      <c r="F263" s="156"/>
      <c r="G263" s="156"/>
      <c r="H263" s="156"/>
      <c r="I263" s="156"/>
      <c r="J263" s="156"/>
      <c r="K263" s="131">
        <v>0</v>
      </c>
      <c r="L263" s="132"/>
    </row>
    <row r="264" spans="1:12" ht="20.25" customHeight="1">
      <c r="A264" s="146"/>
      <c r="B264" s="146"/>
      <c r="C264" s="146"/>
      <c r="D264" s="146"/>
      <c r="E264" s="156"/>
      <c r="F264" s="156"/>
      <c r="G264" s="156"/>
      <c r="H264" s="156"/>
      <c r="I264" s="156"/>
      <c r="J264" s="156"/>
      <c r="K264" s="133"/>
      <c r="L264" s="134"/>
    </row>
    <row r="265" spans="1:12" ht="20.25" customHeight="1">
      <c r="A265" s="146"/>
      <c r="B265" s="146"/>
      <c r="C265" s="146"/>
      <c r="D265" s="146"/>
      <c r="E265" s="156"/>
      <c r="F265" s="156"/>
      <c r="G265" s="156"/>
      <c r="H265" s="156"/>
      <c r="I265" s="156"/>
      <c r="J265" s="156"/>
      <c r="K265" s="133"/>
      <c r="L265" s="134"/>
    </row>
    <row r="266" spans="1:12" ht="20.25" customHeight="1">
      <c r="A266" s="146"/>
      <c r="B266" s="146"/>
      <c r="C266" s="146"/>
      <c r="D266" s="146"/>
      <c r="E266" s="156"/>
      <c r="F266" s="156"/>
      <c r="G266" s="156"/>
      <c r="H266" s="156"/>
      <c r="I266" s="156"/>
      <c r="J266" s="156"/>
      <c r="K266" s="133"/>
      <c r="L266" s="134"/>
    </row>
    <row r="267" spans="1:12">
      <c r="A267" s="22"/>
      <c r="B267" s="22"/>
      <c r="C267" s="22"/>
      <c r="D267" s="22"/>
      <c r="E267" s="22"/>
      <c r="F267" s="22"/>
      <c r="G267" s="22"/>
      <c r="H267" s="22"/>
      <c r="I267" s="22"/>
      <c r="J267" s="124" t="s">
        <v>51</v>
      </c>
      <c r="K267" s="120">
        <f>SUM(K246:L266)</f>
        <v>0</v>
      </c>
      <c r="L267" s="58" t="s">
        <v>82</v>
      </c>
    </row>
    <row r="268" spans="1:12">
      <c r="A268" s="22"/>
      <c r="B268" s="22"/>
      <c r="C268" s="22"/>
      <c r="D268" s="22"/>
      <c r="E268" s="22"/>
      <c r="F268" s="22"/>
      <c r="G268" s="22"/>
      <c r="H268" s="22"/>
      <c r="I268" s="22"/>
      <c r="J268" s="124"/>
      <c r="K268" s="121"/>
      <c r="L268" s="122"/>
    </row>
    <row r="269" spans="1:12" hidden="1"/>
    <row r="270" spans="1:12" ht="11.2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</row>
    <row r="271" spans="1:12">
      <c r="A271" s="23" t="s">
        <v>92</v>
      </c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</row>
    <row r="272" spans="1:12" ht="11.2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</row>
    <row r="273" spans="1:12" ht="30.6" customHeight="1">
      <c r="A273" s="96" t="s">
        <v>63</v>
      </c>
      <c r="B273" s="97"/>
      <c r="C273" s="98" t="s">
        <v>14</v>
      </c>
      <c r="D273" s="99"/>
      <c r="E273" s="98" t="s">
        <v>8</v>
      </c>
      <c r="F273" s="100"/>
      <c r="G273" s="100"/>
      <c r="H273" s="100"/>
      <c r="I273" s="100"/>
      <c r="J273" s="99"/>
      <c r="K273" s="98" t="s">
        <v>13</v>
      </c>
      <c r="L273" s="99"/>
    </row>
    <row r="274" spans="1:12" ht="18.95" customHeight="1">
      <c r="A274" s="125" t="s">
        <v>76</v>
      </c>
      <c r="B274" s="127"/>
      <c r="C274" s="116" t="str">
        <f>VLOOKUP(A274,'Hilfsblatt 1'!$A$19:$D$21,2,FALSE)</f>
        <v>_</v>
      </c>
      <c r="D274" s="116"/>
      <c r="E274" s="113"/>
      <c r="F274" s="113"/>
      <c r="G274" s="113"/>
      <c r="H274" s="113"/>
      <c r="I274" s="113"/>
      <c r="J274" s="113"/>
      <c r="K274" s="114">
        <v>0</v>
      </c>
      <c r="L274" s="114"/>
    </row>
    <row r="275" spans="1:12" ht="18.95" customHeight="1">
      <c r="A275" s="128"/>
      <c r="B275" s="130"/>
      <c r="C275" s="116"/>
      <c r="D275" s="116"/>
      <c r="E275" s="113"/>
      <c r="F275" s="113"/>
      <c r="G275" s="113"/>
      <c r="H275" s="113"/>
      <c r="I275" s="113"/>
      <c r="J275" s="113"/>
      <c r="K275" s="114"/>
      <c r="L275" s="114"/>
    </row>
    <row r="276" spans="1:12" ht="18.95" customHeight="1">
      <c r="A276" s="128"/>
      <c r="B276" s="130"/>
      <c r="C276" s="116"/>
      <c r="D276" s="116"/>
      <c r="E276" s="113"/>
      <c r="F276" s="113"/>
      <c r="G276" s="113"/>
      <c r="H276" s="113"/>
      <c r="I276" s="113"/>
      <c r="J276" s="113"/>
      <c r="K276" s="114"/>
      <c r="L276" s="114"/>
    </row>
    <row r="277" spans="1:12" ht="18.95" customHeight="1">
      <c r="A277" s="128"/>
      <c r="B277" s="130"/>
      <c r="C277" s="116"/>
      <c r="D277" s="116"/>
      <c r="E277" s="113"/>
      <c r="F277" s="113"/>
      <c r="G277" s="113"/>
      <c r="H277" s="113"/>
      <c r="I277" s="113"/>
      <c r="J277" s="113"/>
      <c r="K277" s="114"/>
      <c r="L277" s="114"/>
    </row>
    <row r="278" spans="1:12" ht="18.95" customHeight="1">
      <c r="A278" s="128"/>
      <c r="B278" s="130"/>
      <c r="C278" s="116"/>
      <c r="D278" s="116"/>
      <c r="E278" s="113"/>
      <c r="F278" s="113"/>
      <c r="G278" s="113"/>
      <c r="H278" s="113"/>
      <c r="I278" s="113"/>
      <c r="J278" s="113"/>
      <c r="K278" s="114"/>
      <c r="L278" s="114"/>
    </row>
    <row r="279" spans="1:12" ht="18.95" customHeight="1">
      <c r="A279" s="128"/>
      <c r="B279" s="130"/>
      <c r="C279" s="116"/>
      <c r="D279" s="116"/>
      <c r="E279" s="113"/>
      <c r="F279" s="113"/>
      <c r="G279" s="113"/>
      <c r="H279" s="113"/>
      <c r="I279" s="113"/>
      <c r="J279" s="113"/>
      <c r="K279" s="114"/>
      <c r="L279" s="114"/>
    </row>
    <row r="280" spans="1:12" ht="18.95" customHeight="1">
      <c r="A280" s="128"/>
      <c r="B280" s="130"/>
      <c r="C280" s="116" t="str">
        <f>VLOOKUP(A274,'Hilfsblatt 1'!$A$19:$D$21,3,FALSE)</f>
        <v>_</v>
      </c>
      <c r="D280" s="116"/>
      <c r="E280" s="125"/>
      <c r="F280" s="126"/>
      <c r="G280" s="126"/>
      <c r="H280" s="126"/>
      <c r="I280" s="126"/>
      <c r="J280" s="127"/>
      <c r="K280" s="131">
        <v>0</v>
      </c>
      <c r="L280" s="132"/>
    </row>
    <row r="281" spans="1:12" ht="18.95" customHeight="1">
      <c r="A281" s="128"/>
      <c r="B281" s="130"/>
      <c r="C281" s="116"/>
      <c r="D281" s="116"/>
      <c r="E281" s="128"/>
      <c r="F281" s="129"/>
      <c r="G281" s="129"/>
      <c r="H281" s="129"/>
      <c r="I281" s="129"/>
      <c r="J281" s="130"/>
      <c r="K281" s="133"/>
      <c r="L281" s="134"/>
    </row>
    <row r="282" spans="1:12" ht="18.95" customHeight="1">
      <c r="A282" s="128"/>
      <c r="B282" s="130"/>
      <c r="C282" s="116"/>
      <c r="D282" s="116"/>
      <c r="E282" s="128"/>
      <c r="F282" s="129"/>
      <c r="G282" s="129"/>
      <c r="H282" s="129"/>
      <c r="I282" s="129"/>
      <c r="J282" s="130"/>
      <c r="K282" s="133"/>
      <c r="L282" s="134"/>
    </row>
    <row r="283" spans="1:12" ht="18.95" customHeight="1">
      <c r="A283" s="128"/>
      <c r="B283" s="130"/>
      <c r="C283" s="116"/>
      <c r="D283" s="116"/>
      <c r="E283" s="128"/>
      <c r="F283" s="129"/>
      <c r="G283" s="129"/>
      <c r="H283" s="129"/>
      <c r="I283" s="129"/>
      <c r="J283" s="130"/>
      <c r="K283" s="133"/>
      <c r="L283" s="134"/>
    </row>
    <row r="284" spans="1:12" ht="18.95" customHeight="1">
      <c r="A284" s="128"/>
      <c r="B284" s="130"/>
      <c r="C284" s="116"/>
      <c r="D284" s="116"/>
      <c r="E284" s="128"/>
      <c r="F284" s="129"/>
      <c r="G284" s="129"/>
      <c r="H284" s="129"/>
      <c r="I284" s="129"/>
      <c r="J284" s="130"/>
      <c r="K284" s="133"/>
      <c r="L284" s="134"/>
    </row>
    <row r="285" spans="1:12" ht="18.95" customHeight="1">
      <c r="A285" s="128"/>
      <c r="B285" s="130"/>
      <c r="C285" s="116"/>
      <c r="D285" s="116"/>
      <c r="E285" s="135"/>
      <c r="F285" s="143"/>
      <c r="G285" s="143"/>
      <c r="H285" s="143"/>
      <c r="I285" s="143"/>
      <c r="J285" s="136"/>
      <c r="K285" s="144"/>
      <c r="L285" s="145"/>
    </row>
    <row r="286" spans="1:12" ht="18.95" customHeight="1">
      <c r="A286" s="128"/>
      <c r="B286" s="130"/>
      <c r="C286" s="116" t="str">
        <f>VLOOKUP(A274,'Hilfsblatt 1'!$A$19:$D$21,4,FALSE)</f>
        <v>_</v>
      </c>
      <c r="D286" s="116"/>
      <c r="E286" s="125"/>
      <c r="F286" s="126"/>
      <c r="G286" s="126"/>
      <c r="H286" s="126"/>
      <c r="I286" s="126"/>
      <c r="J286" s="127"/>
      <c r="K286" s="131">
        <v>0</v>
      </c>
      <c r="L286" s="132"/>
    </row>
    <row r="287" spans="1:12" ht="18.95" customHeight="1">
      <c r="A287" s="128"/>
      <c r="B287" s="130"/>
      <c r="C287" s="116"/>
      <c r="D287" s="116"/>
      <c r="E287" s="128"/>
      <c r="F287" s="129"/>
      <c r="G287" s="129"/>
      <c r="H287" s="129"/>
      <c r="I287" s="129"/>
      <c r="J287" s="130"/>
      <c r="K287" s="133"/>
      <c r="L287" s="134"/>
    </row>
    <row r="288" spans="1:12" ht="18.95" customHeight="1">
      <c r="A288" s="128"/>
      <c r="B288" s="130"/>
      <c r="C288" s="116"/>
      <c r="D288" s="116"/>
      <c r="E288" s="128"/>
      <c r="F288" s="129"/>
      <c r="G288" s="129"/>
      <c r="H288" s="129"/>
      <c r="I288" s="129"/>
      <c r="J288" s="130"/>
      <c r="K288" s="133"/>
      <c r="L288" s="134"/>
    </row>
    <row r="289" spans="1:12" ht="18.95" customHeight="1">
      <c r="A289" s="128"/>
      <c r="B289" s="130"/>
      <c r="C289" s="116"/>
      <c r="D289" s="116"/>
      <c r="E289" s="128"/>
      <c r="F289" s="129"/>
      <c r="G289" s="129"/>
      <c r="H289" s="129"/>
      <c r="I289" s="129"/>
      <c r="J289" s="130"/>
      <c r="K289" s="133"/>
      <c r="L289" s="134"/>
    </row>
    <row r="290" spans="1:12" ht="18.95" customHeight="1">
      <c r="A290" s="128"/>
      <c r="B290" s="130"/>
      <c r="C290" s="116"/>
      <c r="D290" s="116"/>
      <c r="E290" s="128"/>
      <c r="F290" s="129"/>
      <c r="G290" s="129"/>
      <c r="H290" s="129"/>
      <c r="I290" s="129"/>
      <c r="J290" s="130"/>
      <c r="K290" s="133"/>
      <c r="L290" s="134"/>
    </row>
    <row r="291" spans="1:12" ht="18.95" customHeight="1">
      <c r="A291" s="135"/>
      <c r="B291" s="136"/>
      <c r="C291" s="116"/>
      <c r="D291" s="116"/>
      <c r="E291" s="135"/>
      <c r="F291" s="143"/>
      <c r="G291" s="143"/>
      <c r="H291" s="143"/>
      <c r="I291" s="143"/>
      <c r="J291" s="136"/>
      <c r="K291" s="144"/>
      <c r="L291" s="145"/>
    </row>
    <row r="292" spans="1:12">
      <c r="A292" s="22"/>
      <c r="B292" s="22"/>
      <c r="C292" s="22"/>
      <c r="D292" s="22"/>
      <c r="E292" s="22"/>
      <c r="F292" s="22"/>
      <c r="G292" s="22"/>
      <c r="H292" s="22"/>
      <c r="I292" s="22"/>
      <c r="J292" s="123" t="s">
        <v>51</v>
      </c>
      <c r="K292" s="120">
        <f>SUM(K274:L291)</f>
        <v>0</v>
      </c>
      <c r="L292" s="58" t="s">
        <v>74</v>
      </c>
    </row>
    <row r="293" spans="1:12">
      <c r="A293" s="22"/>
      <c r="B293" s="22"/>
      <c r="C293" s="22"/>
      <c r="D293" s="22"/>
      <c r="E293" s="22"/>
      <c r="F293" s="22"/>
      <c r="G293" s="22"/>
      <c r="H293" s="22"/>
      <c r="I293" s="22"/>
      <c r="J293" s="124"/>
      <c r="K293" s="121"/>
      <c r="L293" s="122"/>
    </row>
    <row r="294" spans="1:1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</row>
    <row r="295" spans="1:1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</row>
    <row r="296" spans="1:1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</row>
    <row r="297" spans="1:1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</row>
    <row r="298" spans="1:12">
      <c r="A298" s="23" t="s">
        <v>100</v>
      </c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</row>
    <row r="299" spans="1:1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</row>
    <row r="300" spans="1:12">
      <c r="A300" s="17" t="s">
        <v>101</v>
      </c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</row>
    <row r="301" spans="1:1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</row>
    <row r="302" spans="1:12">
      <c r="A302" s="16"/>
      <c r="B302" s="16"/>
      <c r="C302" s="16"/>
      <c r="D302" s="157" t="s">
        <v>107</v>
      </c>
      <c r="E302" s="157"/>
      <c r="F302" s="157" t="s">
        <v>108</v>
      </c>
      <c r="G302" s="157"/>
      <c r="H302" s="157" t="s">
        <v>109</v>
      </c>
      <c r="I302" s="157"/>
      <c r="J302" s="157" t="s">
        <v>110</v>
      </c>
      <c r="K302" s="157"/>
      <c r="L302" s="16"/>
    </row>
    <row r="303" spans="1:12">
      <c r="A303" s="16"/>
      <c r="B303" s="16"/>
      <c r="C303" s="16"/>
      <c r="D303" s="157"/>
      <c r="E303" s="157"/>
      <c r="F303" s="157"/>
      <c r="G303" s="157"/>
      <c r="H303" s="157"/>
      <c r="I303" s="157"/>
      <c r="J303" s="157"/>
      <c r="K303" s="157"/>
      <c r="L303" s="16"/>
    </row>
    <row r="304" spans="1:12">
      <c r="A304" s="186" t="s">
        <v>104</v>
      </c>
      <c r="B304" s="186"/>
      <c r="C304" s="186"/>
      <c r="D304" s="120">
        <f>K73</f>
        <v>0</v>
      </c>
      <c r="E304" s="58" t="s">
        <v>53</v>
      </c>
      <c r="F304" s="120">
        <f>K157</f>
        <v>0</v>
      </c>
      <c r="G304" s="58" t="s">
        <v>62</v>
      </c>
      <c r="H304" s="120">
        <f>K212</f>
        <v>0</v>
      </c>
      <c r="I304" s="58" t="s">
        <v>82</v>
      </c>
      <c r="J304" s="120">
        <f>K267</f>
        <v>0</v>
      </c>
      <c r="K304" s="58" t="s">
        <v>82</v>
      </c>
      <c r="L304" s="16"/>
    </row>
    <row r="305" spans="1:12">
      <c r="A305" s="186"/>
      <c r="B305" s="186"/>
      <c r="C305" s="186"/>
      <c r="D305" s="209"/>
      <c r="E305" s="165"/>
      <c r="F305" s="209"/>
      <c r="G305" s="165"/>
      <c r="H305" s="209"/>
      <c r="I305" s="165"/>
      <c r="J305" s="209"/>
      <c r="K305" s="165"/>
      <c r="L305" s="16"/>
    </row>
    <row r="306" spans="1:12">
      <c r="A306" s="186"/>
      <c r="B306" s="186"/>
      <c r="C306" s="186"/>
      <c r="D306" s="121"/>
      <c r="E306" s="122"/>
      <c r="F306" s="121"/>
      <c r="G306" s="122"/>
      <c r="H306" s="121"/>
      <c r="I306" s="122"/>
      <c r="J306" s="121"/>
      <c r="K306" s="122"/>
      <c r="L306" s="16"/>
    </row>
    <row r="307" spans="1:12">
      <c r="A307" s="186" t="s">
        <v>105</v>
      </c>
      <c r="B307" s="186"/>
      <c r="C307" s="186"/>
      <c r="D307" s="210"/>
      <c r="E307" s="211"/>
      <c r="F307" s="120">
        <f>K183</f>
        <v>0</v>
      </c>
      <c r="G307" s="58" t="s">
        <v>74</v>
      </c>
      <c r="H307" s="120">
        <f>K237</f>
        <v>0</v>
      </c>
      <c r="I307" s="58" t="s">
        <v>74</v>
      </c>
      <c r="J307" s="120">
        <f>K292</f>
        <v>0</v>
      </c>
      <c r="K307" s="58" t="s">
        <v>74</v>
      </c>
      <c r="L307" s="16"/>
    </row>
    <row r="308" spans="1:12">
      <c r="A308" s="186"/>
      <c r="B308" s="186"/>
      <c r="C308" s="186"/>
      <c r="D308" s="212"/>
      <c r="E308" s="213"/>
      <c r="F308" s="209"/>
      <c r="G308" s="165"/>
      <c r="H308" s="209"/>
      <c r="I308" s="165"/>
      <c r="J308" s="209"/>
      <c r="K308" s="165"/>
      <c r="L308" s="16"/>
    </row>
    <row r="309" spans="1:12">
      <c r="A309" s="186"/>
      <c r="B309" s="186"/>
      <c r="C309" s="186"/>
      <c r="D309" s="214"/>
      <c r="E309" s="215"/>
      <c r="F309" s="121"/>
      <c r="G309" s="122"/>
      <c r="H309" s="121"/>
      <c r="I309" s="122"/>
      <c r="J309" s="121"/>
      <c r="K309" s="122"/>
      <c r="L309" s="16"/>
    </row>
    <row r="310" spans="1:12">
      <c r="A310" s="187" t="s">
        <v>102</v>
      </c>
      <c r="B310" s="187"/>
      <c r="C310" s="187"/>
      <c r="D310" s="218">
        <f>D304</f>
        <v>0</v>
      </c>
      <c r="E310" s="219"/>
      <c r="F310" s="222">
        <f>F304+F307</f>
        <v>0</v>
      </c>
      <c r="G310" s="222"/>
      <c r="H310" s="222">
        <f>H304+H307</f>
        <v>0</v>
      </c>
      <c r="I310" s="222"/>
      <c r="J310" s="222">
        <f>J304+J307</f>
        <v>0</v>
      </c>
      <c r="K310" s="222"/>
      <c r="L310" s="16"/>
    </row>
    <row r="311" spans="1:12">
      <c r="A311" s="187"/>
      <c r="B311" s="187"/>
      <c r="C311" s="187"/>
      <c r="D311" s="220"/>
      <c r="E311" s="221"/>
      <c r="F311" s="222"/>
      <c r="G311" s="222"/>
      <c r="H311" s="222"/>
      <c r="I311" s="222"/>
      <c r="J311" s="222"/>
      <c r="K311" s="222"/>
      <c r="L311" s="16"/>
    </row>
    <row r="312" spans="1:12">
      <c r="A312" s="187"/>
      <c r="B312" s="187"/>
      <c r="C312" s="187"/>
      <c r="D312" s="220"/>
      <c r="E312" s="221"/>
      <c r="F312" s="223"/>
      <c r="G312" s="223"/>
      <c r="H312" s="223"/>
      <c r="I312" s="223"/>
      <c r="J312" s="223"/>
      <c r="K312" s="223"/>
      <c r="L312" s="16"/>
    </row>
    <row r="313" spans="1:12">
      <c r="A313" s="186" t="s">
        <v>106</v>
      </c>
      <c r="B313" s="186"/>
      <c r="C313" s="188"/>
      <c r="D313" s="180"/>
      <c r="E313" s="181"/>
      <c r="F313" s="158">
        <f>K130</f>
        <v>0</v>
      </c>
      <c r="G313" s="159"/>
      <c r="H313" s="159"/>
      <c r="I313" s="57" t="s">
        <v>52</v>
      </c>
      <c r="J313" s="57"/>
      <c r="K313" s="58"/>
      <c r="L313" s="16"/>
    </row>
    <row r="314" spans="1:12">
      <c r="A314" s="186"/>
      <c r="B314" s="186"/>
      <c r="C314" s="188"/>
      <c r="D314" s="182"/>
      <c r="E314" s="183"/>
      <c r="F314" s="160"/>
      <c r="G314" s="161"/>
      <c r="H314" s="161"/>
      <c r="I314" s="164"/>
      <c r="J314" s="164"/>
      <c r="K314" s="165"/>
      <c r="L314" s="16"/>
    </row>
    <row r="315" spans="1:12">
      <c r="A315" s="186"/>
      <c r="B315" s="186"/>
      <c r="C315" s="188"/>
      <c r="D315" s="184"/>
      <c r="E315" s="185"/>
      <c r="F315" s="162"/>
      <c r="G315" s="163"/>
      <c r="H315" s="163"/>
      <c r="I315" s="166"/>
      <c r="J315" s="166"/>
      <c r="K315" s="122"/>
      <c r="L315" s="16"/>
    </row>
    <row r="316" spans="1:12">
      <c r="A316" s="216" t="s">
        <v>103</v>
      </c>
      <c r="B316" s="216"/>
      <c r="C316" s="217"/>
      <c r="D316" s="167">
        <f>D310+F310+H310+J310+F313</f>
        <v>0</v>
      </c>
      <c r="E316" s="168"/>
      <c r="F316" s="168"/>
      <c r="G316" s="168"/>
      <c r="H316" s="173" t="s">
        <v>111</v>
      </c>
      <c r="I316" s="174"/>
      <c r="J316" s="174"/>
      <c r="K316" s="175"/>
      <c r="L316" s="16"/>
    </row>
    <row r="317" spans="1:12">
      <c r="A317" s="216"/>
      <c r="B317" s="216"/>
      <c r="C317" s="217"/>
      <c r="D317" s="169"/>
      <c r="E317" s="170"/>
      <c r="F317" s="170"/>
      <c r="G317" s="170"/>
      <c r="H317" s="176"/>
      <c r="I317" s="176"/>
      <c r="J317" s="176"/>
      <c r="K317" s="177"/>
      <c r="L317" s="16"/>
    </row>
    <row r="318" spans="1:12">
      <c r="A318" s="216"/>
      <c r="B318" s="216"/>
      <c r="C318" s="217"/>
      <c r="D318" s="169"/>
      <c r="E318" s="170"/>
      <c r="F318" s="170"/>
      <c r="G318" s="170"/>
      <c r="H318" s="176"/>
      <c r="I318" s="176"/>
      <c r="J318" s="176"/>
      <c r="K318" s="177"/>
      <c r="L318" s="16"/>
    </row>
    <row r="319" spans="1:12">
      <c r="A319" s="216"/>
      <c r="B319" s="216"/>
      <c r="C319" s="217"/>
      <c r="D319" s="171"/>
      <c r="E319" s="172"/>
      <c r="F319" s="172"/>
      <c r="G319" s="172"/>
      <c r="H319" s="178"/>
      <c r="I319" s="178"/>
      <c r="J319" s="178"/>
      <c r="K319" s="179"/>
      <c r="L319" s="16"/>
    </row>
    <row r="320" spans="1:1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</row>
    <row r="321" spans="1:1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</row>
    <row r="322" spans="1:1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</row>
    <row r="323" spans="1:1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</row>
    <row r="324" spans="1:1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</row>
    <row r="325" spans="1:1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</row>
    <row r="326" spans="1:1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</row>
    <row r="327" spans="1:1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</row>
    <row r="328" spans="1:1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</row>
    <row r="329" spans="1:12">
      <c r="A329" s="16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</row>
    <row r="330" spans="1:12">
      <c r="A330" s="23" t="s">
        <v>100</v>
      </c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</row>
    <row r="331" spans="1:12">
      <c r="A331" s="16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</row>
    <row r="332" spans="1:12">
      <c r="A332" s="17" t="s">
        <v>113</v>
      </c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</row>
    <row r="333" spans="1:12" ht="15.75" thickBo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</row>
    <row r="334" spans="1:12" ht="15" customHeight="1">
      <c r="A334" s="197" t="s">
        <v>114</v>
      </c>
      <c r="B334" s="198"/>
      <c r="C334" s="203">
        <f>D316</f>
        <v>0</v>
      </c>
      <c r="D334" s="204"/>
      <c r="E334" s="29"/>
      <c r="F334" s="28"/>
      <c r="G334" s="16"/>
      <c r="H334" s="28"/>
      <c r="I334" s="28"/>
      <c r="J334" s="28"/>
      <c r="K334" s="28"/>
      <c r="L334" s="28"/>
    </row>
    <row r="335" spans="1:12">
      <c r="A335" s="199"/>
      <c r="B335" s="200"/>
      <c r="C335" s="205"/>
      <c r="D335" s="206"/>
      <c r="E335" s="29"/>
      <c r="F335" s="28"/>
      <c r="G335" s="28"/>
      <c r="H335" s="28"/>
      <c r="I335" s="28"/>
      <c r="J335" s="28"/>
      <c r="K335" s="28"/>
      <c r="L335" s="28"/>
    </row>
    <row r="336" spans="1:12" ht="15.75" thickBot="1">
      <c r="A336" s="201"/>
      <c r="B336" s="202"/>
      <c r="C336" s="207"/>
      <c r="D336" s="208"/>
      <c r="E336" s="29"/>
      <c r="F336" s="28"/>
      <c r="G336" s="28"/>
      <c r="H336" s="28"/>
      <c r="I336" s="28"/>
      <c r="J336" s="28"/>
      <c r="K336" s="28"/>
      <c r="L336" s="28"/>
    </row>
    <row r="337" spans="1:12">
      <c r="A337" s="28"/>
      <c r="B337" s="28"/>
      <c r="C337" s="28"/>
      <c r="D337" s="28"/>
      <c r="E337" s="28"/>
      <c r="F337" s="30" t="s">
        <v>116</v>
      </c>
      <c r="G337" s="22"/>
      <c r="H337" s="22"/>
      <c r="I337" s="22"/>
      <c r="J337" s="22"/>
      <c r="K337" s="22"/>
      <c r="L337" s="22"/>
    </row>
    <row r="338" spans="1:12">
      <c r="A338" s="28"/>
      <c r="B338" s="28"/>
      <c r="C338" s="28"/>
      <c r="D338" s="28"/>
      <c r="E338" s="28"/>
      <c r="F338" s="22"/>
      <c r="G338" s="22"/>
      <c r="H338" s="22"/>
      <c r="I338" s="22"/>
      <c r="J338" s="22"/>
      <c r="K338" s="22"/>
      <c r="L338" s="22"/>
    </row>
    <row r="339" spans="1:12">
      <c r="A339" s="28"/>
      <c r="B339" s="28"/>
      <c r="C339" s="28"/>
      <c r="D339" s="28"/>
      <c r="E339" s="28"/>
      <c r="F339" s="31" t="s">
        <v>117</v>
      </c>
      <c r="G339" s="31"/>
      <c r="H339" s="31">
        <v>138</v>
      </c>
      <c r="I339" s="32"/>
      <c r="J339" s="31"/>
      <c r="K339" s="33"/>
      <c r="L339" s="33"/>
    </row>
    <row r="340" spans="1:12">
      <c r="A340" s="28"/>
      <c r="B340" s="28"/>
      <c r="C340" s="28"/>
      <c r="D340" s="28"/>
      <c r="E340" s="28"/>
      <c r="F340" s="34">
        <v>132</v>
      </c>
      <c r="G340" s="35" t="s">
        <v>118</v>
      </c>
      <c r="H340" s="34">
        <v>138</v>
      </c>
      <c r="I340" s="36" t="s">
        <v>13</v>
      </c>
      <c r="J340" s="35" t="s">
        <v>112</v>
      </c>
      <c r="K340" s="35" t="s">
        <v>113</v>
      </c>
      <c r="L340" s="36">
        <v>6</v>
      </c>
    </row>
    <row r="341" spans="1:12">
      <c r="A341" s="28"/>
      <c r="B341" s="28"/>
      <c r="C341" s="28"/>
      <c r="D341" s="28"/>
      <c r="E341" s="28"/>
      <c r="F341" s="34">
        <v>118</v>
      </c>
      <c r="G341" s="35" t="s">
        <v>118</v>
      </c>
      <c r="H341" s="34">
        <v>131</v>
      </c>
      <c r="I341" s="36" t="s">
        <v>13</v>
      </c>
      <c r="J341" s="35" t="s">
        <v>112</v>
      </c>
      <c r="K341" s="35" t="s">
        <v>113</v>
      </c>
      <c r="L341" s="36">
        <v>5.5</v>
      </c>
    </row>
    <row r="342" spans="1:12">
      <c r="A342" s="28"/>
      <c r="B342" s="28"/>
      <c r="C342" s="28"/>
      <c r="D342" s="28"/>
      <c r="E342" s="28"/>
      <c r="F342" s="34">
        <v>104</v>
      </c>
      <c r="G342" s="35" t="s">
        <v>118</v>
      </c>
      <c r="H342" s="34">
        <v>117</v>
      </c>
      <c r="I342" s="36" t="s">
        <v>13</v>
      </c>
      <c r="J342" s="35" t="s">
        <v>112</v>
      </c>
      <c r="K342" s="35" t="s">
        <v>113</v>
      </c>
      <c r="L342" s="36">
        <v>5</v>
      </c>
    </row>
    <row r="343" spans="1:12">
      <c r="A343" s="28"/>
      <c r="B343" s="28"/>
      <c r="C343" s="28"/>
      <c r="D343" s="28"/>
      <c r="E343" s="28"/>
      <c r="F343" s="34">
        <v>90</v>
      </c>
      <c r="G343" s="35" t="s">
        <v>118</v>
      </c>
      <c r="H343" s="34">
        <v>103</v>
      </c>
      <c r="I343" s="36" t="s">
        <v>13</v>
      </c>
      <c r="J343" s="35" t="s">
        <v>112</v>
      </c>
      <c r="K343" s="35" t="s">
        <v>113</v>
      </c>
      <c r="L343" s="36">
        <v>4.5</v>
      </c>
    </row>
    <row r="344" spans="1:12">
      <c r="A344" s="28"/>
      <c r="B344" s="28"/>
      <c r="C344" s="28"/>
      <c r="D344" s="28"/>
      <c r="E344" s="28"/>
      <c r="F344" s="37">
        <v>76</v>
      </c>
      <c r="G344" s="32" t="s">
        <v>118</v>
      </c>
      <c r="H344" s="37">
        <v>89</v>
      </c>
      <c r="I344" s="38" t="s">
        <v>13</v>
      </c>
      <c r="J344" s="32" t="s">
        <v>112</v>
      </c>
      <c r="K344" s="32" t="s">
        <v>113</v>
      </c>
      <c r="L344" s="38">
        <v>4</v>
      </c>
    </row>
    <row r="345" spans="1:12">
      <c r="A345" s="28"/>
      <c r="B345" s="28"/>
      <c r="C345" s="28"/>
      <c r="D345" s="28"/>
      <c r="E345" s="28"/>
      <c r="F345" s="34">
        <v>63</v>
      </c>
      <c r="G345" s="35" t="s">
        <v>118</v>
      </c>
      <c r="H345" s="34">
        <v>75</v>
      </c>
      <c r="I345" s="36" t="s">
        <v>13</v>
      </c>
      <c r="J345" s="35" t="s">
        <v>112</v>
      </c>
      <c r="K345" s="35" t="s">
        <v>113</v>
      </c>
      <c r="L345" s="36">
        <v>3.5</v>
      </c>
    </row>
    <row r="346" spans="1:12">
      <c r="A346" s="28"/>
      <c r="B346" s="28"/>
      <c r="C346" s="28"/>
      <c r="D346" s="28"/>
      <c r="E346" s="28"/>
      <c r="F346" s="34">
        <v>49</v>
      </c>
      <c r="G346" s="35" t="s">
        <v>118</v>
      </c>
      <c r="H346" s="34">
        <v>62</v>
      </c>
      <c r="I346" s="36" t="s">
        <v>13</v>
      </c>
      <c r="J346" s="35" t="s">
        <v>112</v>
      </c>
      <c r="K346" s="35" t="s">
        <v>113</v>
      </c>
      <c r="L346" s="36">
        <v>3</v>
      </c>
    </row>
    <row r="347" spans="1:12">
      <c r="A347" s="28"/>
      <c r="B347" s="28"/>
      <c r="C347" s="28"/>
      <c r="D347" s="28"/>
      <c r="E347" s="28"/>
      <c r="F347" s="34">
        <v>35</v>
      </c>
      <c r="G347" s="35" t="s">
        <v>118</v>
      </c>
      <c r="H347" s="34">
        <v>48</v>
      </c>
      <c r="I347" s="36" t="s">
        <v>13</v>
      </c>
      <c r="J347" s="35" t="s">
        <v>112</v>
      </c>
      <c r="K347" s="35" t="s">
        <v>113</v>
      </c>
      <c r="L347" s="36">
        <v>2.5</v>
      </c>
    </row>
    <row r="348" spans="1:12">
      <c r="A348" s="28"/>
      <c r="B348" s="28"/>
      <c r="C348" s="28"/>
      <c r="D348" s="28"/>
      <c r="E348" s="28"/>
      <c r="F348" s="34">
        <v>21</v>
      </c>
      <c r="G348" s="35" t="s">
        <v>118</v>
      </c>
      <c r="H348" s="34">
        <v>34</v>
      </c>
      <c r="I348" s="36" t="s">
        <v>13</v>
      </c>
      <c r="J348" s="35" t="s">
        <v>112</v>
      </c>
      <c r="K348" s="35" t="s">
        <v>113</v>
      </c>
      <c r="L348" s="36">
        <v>2</v>
      </c>
    </row>
    <row r="349" spans="1:12">
      <c r="A349" s="28"/>
      <c r="B349" s="28"/>
      <c r="C349" s="28"/>
      <c r="D349" s="28"/>
      <c r="E349" s="28"/>
      <c r="F349" s="34">
        <v>7</v>
      </c>
      <c r="G349" s="35" t="s">
        <v>118</v>
      </c>
      <c r="H349" s="34">
        <v>20</v>
      </c>
      <c r="I349" s="36" t="s">
        <v>13</v>
      </c>
      <c r="J349" s="35" t="s">
        <v>112</v>
      </c>
      <c r="K349" s="35" t="s">
        <v>113</v>
      </c>
      <c r="L349" s="36">
        <v>1.5</v>
      </c>
    </row>
    <row r="350" spans="1:12" ht="15.75" thickBot="1">
      <c r="A350" s="28"/>
      <c r="B350" s="28"/>
      <c r="C350" s="28"/>
      <c r="D350" s="28"/>
      <c r="E350" s="28"/>
      <c r="F350" s="34">
        <v>0</v>
      </c>
      <c r="G350" s="35" t="s">
        <v>118</v>
      </c>
      <c r="H350" s="34">
        <v>6</v>
      </c>
      <c r="I350" s="36" t="s">
        <v>13</v>
      </c>
      <c r="J350" s="35" t="s">
        <v>112</v>
      </c>
      <c r="K350" s="35" t="s">
        <v>113</v>
      </c>
      <c r="L350" s="36">
        <v>1</v>
      </c>
    </row>
    <row r="351" spans="1:12">
      <c r="A351" s="189" t="s">
        <v>115</v>
      </c>
      <c r="B351" s="190"/>
      <c r="C351" s="190"/>
      <c r="D351" s="191"/>
      <c r="E351" s="28"/>
      <c r="F351" s="28"/>
      <c r="G351" s="28"/>
      <c r="H351" s="28"/>
      <c r="I351" s="28"/>
      <c r="J351" s="28"/>
      <c r="K351" s="28"/>
      <c r="L351" s="28"/>
    </row>
    <row r="352" spans="1:12" ht="15.75" thickBot="1">
      <c r="A352" s="192"/>
      <c r="B352" s="161"/>
      <c r="C352" s="161"/>
      <c r="D352" s="193"/>
      <c r="E352" s="28"/>
      <c r="F352" s="28"/>
      <c r="G352" s="28"/>
      <c r="H352" s="28"/>
      <c r="I352" s="28"/>
      <c r="J352" s="28"/>
      <c r="K352" s="28"/>
      <c r="L352" s="28"/>
    </row>
    <row r="353" spans="1:12">
      <c r="A353" s="194">
        <f>IF(C334&gt;=132,6,IF(C334&gt;=118,5.5,IF(C334&gt;=104,5,IF(C334&gt;=90,4.5,IF(C334&gt;=76,4,IF(C334&gt;=63,3.5,IF(C334&gt;=49,3,IF(C334&gt;=35,2.5,IF(C334&gt;=21,2,IF(C334&gt;=7,1.5,1))))))))))</f>
        <v>1</v>
      </c>
      <c r="B353" s="195"/>
      <c r="C353" s="195"/>
      <c r="D353" s="196"/>
      <c r="E353" s="28"/>
      <c r="F353" s="28"/>
      <c r="G353" s="28"/>
      <c r="H353" s="28"/>
      <c r="I353" s="28"/>
      <c r="J353" s="28"/>
      <c r="K353" s="28"/>
      <c r="L353" s="28"/>
    </row>
    <row r="354" spans="1:12">
      <c r="A354" s="90"/>
      <c r="B354" s="91"/>
      <c r="C354" s="91"/>
      <c r="D354" s="92"/>
      <c r="E354" s="28"/>
      <c r="F354" s="28"/>
      <c r="G354" s="28"/>
      <c r="H354" s="28"/>
      <c r="I354" s="28"/>
      <c r="J354" s="28"/>
      <c r="K354" s="28"/>
      <c r="L354" s="28"/>
    </row>
    <row r="355" spans="1:12" ht="15.75" thickBot="1">
      <c r="A355" s="93"/>
      <c r="B355" s="94"/>
      <c r="C355" s="94"/>
      <c r="D355" s="95"/>
      <c r="E355" s="28"/>
      <c r="F355" s="28"/>
      <c r="G355" s="28"/>
      <c r="H355" s="28"/>
      <c r="I355" s="28"/>
      <c r="J355" s="28"/>
      <c r="K355" s="28"/>
      <c r="L355" s="28"/>
    </row>
    <row r="356" spans="1:1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</row>
    <row r="357" spans="1:1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</row>
    <row r="358" spans="1:1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</row>
    <row r="359" spans="1:1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</row>
    <row r="360" spans="1:1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</row>
  </sheetData>
  <sheetProtection sheet="1" objects="1" scenarios="1" selectLockedCells="1"/>
  <mergeCells count="258">
    <mergeCell ref="A351:D352"/>
    <mergeCell ref="A353:D355"/>
    <mergeCell ref="A334:B336"/>
    <mergeCell ref="C334:D336"/>
    <mergeCell ref="I304:I306"/>
    <mergeCell ref="J304:J306"/>
    <mergeCell ref="K304:K306"/>
    <mergeCell ref="D307:E309"/>
    <mergeCell ref="F307:F309"/>
    <mergeCell ref="G307:G309"/>
    <mergeCell ref="H307:H309"/>
    <mergeCell ref="I307:I309"/>
    <mergeCell ref="J307:J309"/>
    <mergeCell ref="K307:K309"/>
    <mergeCell ref="D304:D306"/>
    <mergeCell ref="E304:E306"/>
    <mergeCell ref="F304:F306"/>
    <mergeCell ref="G304:G306"/>
    <mergeCell ref="H304:H306"/>
    <mergeCell ref="A316:C319"/>
    <mergeCell ref="D310:E312"/>
    <mergeCell ref="F310:G312"/>
    <mergeCell ref="H310:I312"/>
    <mergeCell ref="J310:K312"/>
    <mergeCell ref="F313:H315"/>
    <mergeCell ref="I313:K315"/>
    <mergeCell ref="D316:G319"/>
    <mergeCell ref="H316:K319"/>
    <mergeCell ref="D313:E315"/>
    <mergeCell ref="A304:C306"/>
    <mergeCell ref="A307:C309"/>
    <mergeCell ref="A310:C312"/>
    <mergeCell ref="A313:C315"/>
    <mergeCell ref="J292:J293"/>
    <mergeCell ref="K292:K293"/>
    <mergeCell ref="L292:L293"/>
    <mergeCell ref="D302:E303"/>
    <mergeCell ref="F302:G303"/>
    <mergeCell ref="H302:I303"/>
    <mergeCell ref="J302:K303"/>
    <mergeCell ref="A274:B291"/>
    <mergeCell ref="C274:D279"/>
    <mergeCell ref="E274:J279"/>
    <mergeCell ref="K274:L279"/>
    <mergeCell ref="C280:D285"/>
    <mergeCell ref="E280:J285"/>
    <mergeCell ref="K280:L285"/>
    <mergeCell ref="C286:D291"/>
    <mergeCell ref="E286:J291"/>
    <mergeCell ref="K286:L291"/>
    <mergeCell ref="J267:J268"/>
    <mergeCell ref="K267:K268"/>
    <mergeCell ref="L267:L268"/>
    <mergeCell ref="A273:B273"/>
    <mergeCell ref="C273:D273"/>
    <mergeCell ref="E273:J273"/>
    <mergeCell ref="K273:L273"/>
    <mergeCell ref="A256:B266"/>
    <mergeCell ref="C256:D258"/>
    <mergeCell ref="E256:J258"/>
    <mergeCell ref="K256:L258"/>
    <mergeCell ref="C259:D262"/>
    <mergeCell ref="E259:J262"/>
    <mergeCell ref="K259:L262"/>
    <mergeCell ref="C263:D266"/>
    <mergeCell ref="E263:J266"/>
    <mergeCell ref="K263:L266"/>
    <mergeCell ref="A246:B255"/>
    <mergeCell ref="C246:D249"/>
    <mergeCell ref="E246:J249"/>
    <mergeCell ref="K246:L249"/>
    <mergeCell ref="C250:D252"/>
    <mergeCell ref="E250:J252"/>
    <mergeCell ref="K250:L252"/>
    <mergeCell ref="C253:D255"/>
    <mergeCell ref="E253:J255"/>
    <mergeCell ref="K253:L255"/>
    <mergeCell ref="J237:J238"/>
    <mergeCell ref="K237:K238"/>
    <mergeCell ref="L237:L238"/>
    <mergeCell ref="A245:B245"/>
    <mergeCell ref="C245:D245"/>
    <mergeCell ref="E245:J245"/>
    <mergeCell ref="K245:L245"/>
    <mergeCell ref="A218:B218"/>
    <mergeCell ref="C218:D218"/>
    <mergeCell ref="E218:J218"/>
    <mergeCell ref="K218:L218"/>
    <mergeCell ref="A219:B236"/>
    <mergeCell ref="C219:D224"/>
    <mergeCell ref="E219:J224"/>
    <mergeCell ref="K219:L224"/>
    <mergeCell ref="C225:D230"/>
    <mergeCell ref="E225:J230"/>
    <mergeCell ref="K225:L230"/>
    <mergeCell ref="C231:D236"/>
    <mergeCell ref="E231:J236"/>
    <mergeCell ref="K231:L236"/>
    <mergeCell ref="J212:J213"/>
    <mergeCell ref="K212:K213"/>
    <mergeCell ref="L212:L213"/>
    <mergeCell ref="C202:D204"/>
    <mergeCell ref="C205:D207"/>
    <mergeCell ref="C208:D211"/>
    <mergeCell ref="E202:J204"/>
    <mergeCell ref="E205:J207"/>
    <mergeCell ref="E208:J211"/>
    <mergeCell ref="K202:L204"/>
    <mergeCell ref="K205:L207"/>
    <mergeCell ref="K208:L211"/>
    <mergeCell ref="A202:B211"/>
    <mergeCell ref="A192:B192"/>
    <mergeCell ref="C192:D192"/>
    <mergeCell ref="E192:J192"/>
    <mergeCell ref="K192:L192"/>
    <mergeCell ref="A193:B201"/>
    <mergeCell ref="C193:D195"/>
    <mergeCell ref="E193:J195"/>
    <mergeCell ref="K193:L195"/>
    <mergeCell ref="C196:D198"/>
    <mergeCell ref="E196:J198"/>
    <mergeCell ref="K196:L198"/>
    <mergeCell ref="C199:D201"/>
    <mergeCell ref="E199:J201"/>
    <mergeCell ref="K199:L201"/>
    <mergeCell ref="J183:J184"/>
    <mergeCell ref="K183:K184"/>
    <mergeCell ref="L183:L184"/>
    <mergeCell ref="C171:D176"/>
    <mergeCell ref="E171:J176"/>
    <mergeCell ref="C177:D182"/>
    <mergeCell ref="E177:J182"/>
    <mergeCell ref="K171:L176"/>
    <mergeCell ref="K177:L182"/>
    <mergeCell ref="A164:B164"/>
    <mergeCell ref="C164:D164"/>
    <mergeCell ref="E164:J164"/>
    <mergeCell ref="K164:L164"/>
    <mergeCell ref="A165:B182"/>
    <mergeCell ref="C165:D170"/>
    <mergeCell ref="E165:J170"/>
    <mergeCell ref="K165:L170"/>
    <mergeCell ref="J157:J158"/>
    <mergeCell ref="K157:K158"/>
    <mergeCell ref="L157:L158"/>
    <mergeCell ref="A147:B156"/>
    <mergeCell ref="C147:D151"/>
    <mergeCell ref="E147:J151"/>
    <mergeCell ref="K147:L151"/>
    <mergeCell ref="C152:D156"/>
    <mergeCell ref="E152:J156"/>
    <mergeCell ref="K152:L156"/>
    <mergeCell ref="A138:B146"/>
    <mergeCell ref="K130:K131"/>
    <mergeCell ref="L130:L131"/>
    <mergeCell ref="J130:J131"/>
    <mergeCell ref="A137:B137"/>
    <mergeCell ref="C137:D137"/>
    <mergeCell ref="E137:J137"/>
    <mergeCell ref="K137:L137"/>
    <mergeCell ref="C138:D140"/>
    <mergeCell ref="C141:D143"/>
    <mergeCell ref="C144:D146"/>
    <mergeCell ref="E138:J140"/>
    <mergeCell ref="E141:J143"/>
    <mergeCell ref="E144:J146"/>
    <mergeCell ref="K138:L140"/>
    <mergeCell ref="K141:L143"/>
    <mergeCell ref="K144:L146"/>
    <mergeCell ref="K125:L129"/>
    <mergeCell ref="A109:B118"/>
    <mergeCell ref="A119:B129"/>
    <mergeCell ref="A108:B108"/>
    <mergeCell ref="C108:D108"/>
    <mergeCell ref="E108:J108"/>
    <mergeCell ref="K108:L108"/>
    <mergeCell ref="C109:D113"/>
    <mergeCell ref="E109:J113"/>
    <mergeCell ref="K109:L113"/>
    <mergeCell ref="C114:D118"/>
    <mergeCell ref="E114:J118"/>
    <mergeCell ref="K114:L118"/>
    <mergeCell ref="C119:D124"/>
    <mergeCell ref="E119:J124"/>
    <mergeCell ref="K119:L124"/>
    <mergeCell ref="C125:D129"/>
    <mergeCell ref="E125:J129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</mergeCells>
  <dataValidations count="1">
    <dataValidation type="whole" allowBlank="1" showInputMessage="1" showErrorMessage="1" sqref="K274:L291 K246:L266 K219:L236 K193:L211 K165:L182 K138:L156 K109:L129 K81:L103 K55:L72 K30:L49 K5:L24" xr:uid="{3832BE26-A7DD-4394-AA24-3067479CB982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fitToHeight="13" orientation="landscape" verticalDpi="0" r:id="rId1"/>
  <headerFooter>
    <oddHeader xml:space="preserve">&amp;L&amp;"Verdana,Standard"&amp;8Fachrichtung Menschen im Alter 
Bewertungsraster VPA - Praxisaufgaben
QV Fachmann*frau Betreuung EFZ – VPA 2026&amp;"-,Standard"&amp;11
&amp;R&amp;G </oddHeader>
    <oddFooter>&amp;R&amp;"Verdana,Standard"&amp;8Seite &amp;P &amp; von &amp;N</oddFooter>
  </headerFooter>
  <rowBreaks count="12" manualBreakCount="12">
    <brk id="25" max="16383" man="1"/>
    <brk id="50" max="16383" man="1"/>
    <brk id="76" max="16383" man="1"/>
    <brk id="104" max="16383" man="1"/>
    <brk id="133" max="16383" man="1"/>
    <brk id="160" max="16383" man="1"/>
    <brk id="188" max="16383" man="1"/>
    <brk id="214" max="16383" man="1"/>
    <brk id="241" max="16383" man="1"/>
    <brk id="269" max="16383" man="1"/>
    <brk id="296" max="16383" man="1"/>
    <brk id="328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CBC99E8C-8801-4EED-9E94-D55D6C4E1AE5}">
          <x14:formula1>
            <xm:f>'Hilfsblatt 1'!$A$4:$A$7</xm:f>
          </x14:formula1>
          <xm:sqref>A165:B182</xm:sqref>
        </x14:dataValidation>
        <x14:dataValidation type="list" allowBlank="1" showInputMessage="1" showErrorMessage="1" promptTitle="Ziel anklicken" xr:uid="{C4E241EE-E9B5-40AB-BCB4-1795E61520E9}">
          <x14:formula1>
            <xm:f>'Hilfsblatt 1'!$A$11:$A$13</xm:f>
          </x14:formula1>
          <xm:sqref>A219:B236</xm:sqref>
        </x14:dataValidation>
        <x14:dataValidation type="list" allowBlank="1" showInputMessage="1" showErrorMessage="1" promptTitle="Ziel anklicken" xr:uid="{2AA674C8-0781-4B54-B3ED-1D4E29C2EB0E}">
          <x14:formula1>
            <xm:f>'Hilfsblatt 1'!$A$19:$A$21</xm:f>
          </x14:formula1>
          <xm:sqref>A274:B291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0F14-CF14-414C-9C30-616B3D34538E}">
  <sheetPr>
    <pageSetUpPr fitToPage="1"/>
  </sheetPr>
  <dimension ref="A1:L184"/>
  <sheetViews>
    <sheetView view="pageLayout" zoomScaleNormal="100" zoomScaleSheetLayoutView="100" workbookViewId="0">
      <selection activeCell="E6" sqref="E6:J10"/>
    </sheetView>
  </sheetViews>
  <sheetFormatPr baseColWidth="10" defaultRowHeight="15"/>
  <cols>
    <col min="1" max="12" width="10.5703125" customWidth="1"/>
  </cols>
  <sheetData>
    <row r="1" spans="1:12" ht="12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" customHeight="1">
      <c r="A2" s="23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1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s="1" customFormat="1" ht="28.35" customHeight="1">
      <c r="A4" s="96" t="s">
        <v>19</v>
      </c>
      <c r="B4" s="97"/>
      <c r="C4" s="98" t="s">
        <v>14</v>
      </c>
      <c r="D4" s="99"/>
      <c r="E4" s="98" t="s">
        <v>8</v>
      </c>
      <c r="F4" s="100"/>
      <c r="G4" s="100"/>
      <c r="H4" s="100"/>
      <c r="I4" s="100"/>
      <c r="J4" s="99"/>
      <c r="K4" s="98" t="s">
        <v>13</v>
      </c>
      <c r="L4" s="99"/>
    </row>
    <row r="5" spans="1:12" s="1" customFormat="1" ht="28.35" customHeight="1">
      <c r="A5" s="225" t="s">
        <v>18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7"/>
    </row>
    <row r="6" spans="1:12" ht="18.95" customHeight="1">
      <c r="A6" s="137" t="s">
        <v>55</v>
      </c>
      <c r="B6" s="138"/>
      <c r="C6" s="137" t="s">
        <v>119</v>
      </c>
      <c r="D6" s="138"/>
      <c r="E6" s="224"/>
      <c r="F6" s="224"/>
      <c r="G6" s="224"/>
      <c r="H6" s="224"/>
      <c r="I6" s="224"/>
      <c r="J6" s="224"/>
      <c r="K6" s="118">
        <v>0</v>
      </c>
      <c r="L6" s="118"/>
    </row>
    <row r="7" spans="1:12" ht="18.95" customHeight="1">
      <c r="A7" s="139"/>
      <c r="B7" s="140"/>
      <c r="C7" s="139"/>
      <c r="D7" s="140"/>
      <c r="E7" s="224"/>
      <c r="F7" s="224"/>
      <c r="G7" s="224"/>
      <c r="H7" s="224"/>
      <c r="I7" s="224"/>
      <c r="J7" s="224"/>
      <c r="K7" s="118"/>
      <c r="L7" s="118"/>
    </row>
    <row r="8" spans="1:12" ht="18.95" customHeight="1">
      <c r="A8" s="139"/>
      <c r="B8" s="140"/>
      <c r="C8" s="139"/>
      <c r="D8" s="140"/>
      <c r="E8" s="224"/>
      <c r="F8" s="224"/>
      <c r="G8" s="224"/>
      <c r="H8" s="224"/>
      <c r="I8" s="224"/>
      <c r="J8" s="224"/>
      <c r="K8" s="118"/>
      <c r="L8" s="118"/>
    </row>
    <row r="9" spans="1:12" ht="18.95" customHeight="1">
      <c r="A9" s="139"/>
      <c r="B9" s="140"/>
      <c r="C9" s="139"/>
      <c r="D9" s="140"/>
      <c r="E9" s="224"/>
      <c r="F9" s="224"/>
      <c r="G9" s="224"/>
      <c r="H9" s="224"/>
      <c r="I9" s="224"/>
      <c r="J9" s="224"/>
      <c r="K9" s="118"/>
      <c r="L9" s="118"/>
    </row>
    <row r="10" spans="1:12" ht="18.95" customHeight="1">
      <c r="A10" s="139"/>
      <c r="B10" s="140"/>
      <c r="C10" s="141"/>
      <c r="D10" s="142"/>
      <c r="E10" s="224"/>
      <c r="F10" s="224"/>
      <c r="G10" s="224"/>
      <c r="H10" s="224"/>
      <c r="I10" s="224"/>
      <c r="J10" s="224"/>
      <c r="K10" s="118"/>
      <c r="L10" s="118"/>
    </row>
    <row r="11" spans="1:12" ht="18.95" customHeight="1">
      <c r="A11" s="139"/>
      <c r="B11" s="140"/>
      <c r="C11" s="137" t="s">
        <v>120</v>
      </c>
      <c r="D11" s="138"/>
      <c r="E11" s="224"/>
      <c r="F11" s="224"/>
      <c r="G11" s="224"/>
      <c r="H11" s="224"/>
      <c r="I11" s="224"/>
      <c r="J11" s="224"/>
      <c r="K11" s="118">
        <v>0</v>
      </c>
      <c r="L11" s="118"/>
    </row>
    <row r="12" spans="1:12" ht="18.95" customHeight="1">
      <c r="A12" s="139"/>
      <c r="B12" s="140"/>
      <c r="C12" s="139"/>
      <c r="D12" s="140"/>
      <c r="E12" s="224"/>
      <c r="F12" s="224"/>
      <c r="G12" s="224"/>
      <c r="H12" s="224"/>
      <c r="I12" s="224"/>
      <c r="J12" s="224"/>
      <c r="K12" s="118"/>
      <c r="L12" s="118"/>
    </row>
    <row r="13" spans="1:12" ht="18.95" customHeight="1">
      <c r="A13" s="139"/>
      <c r="B13" s="140"/>
      <c r="C13" s="139"/>
      <c r="D13" s="140"/>
      <c r="E13" s="224"/>
      <c r="F13" s="224"/>
      <c r="G13" s="224"/>
      <c r="H13" s="224"/>
      <c r="I13" s="224"/>
      <c r="J13" s="224"/>
      <c r="K13" s="118"/>
      <c r="L13" s="118"/>
    </row>
    <row r="14" spans="1:12" ht="18.95" customHeight="1">
      <c r="A14" s="139"/>
      <c r="B14" s="140"/>
      <c r="C14" s="139"/>
      <c r="D14" s="140"/>
      <c r="E14" s="224"/>
      <c r="F14" s="224"/>
      <c r="G14" s="224"/>
      <c r="H14" s="224"/>
      <c r="I14" s="224"/>
      <c r="J14" s="224"/>
      <c r="K14" s="118"/>
      <c r="L14" s="118"/>
    </row>
    <row r="15" spans="1:12" ht="18.95" customHeight="1">
      <c r="A15" s="139"/>
      <c r="B15" s="140"/>
      <c r="C15" s="141"/>
      <c r="D15" s="142"/>
      <c r="E15" s="224"/>
      <c r="F15" s="224"/>
      <c r="G15" s="224"/>
      <c r="H15" s="224"/>
      <c r="I15" s="224"/>
      <c r="J15" s="224"/>
      <c r="K15" s="118"/>
      <c r="L15" s="118"/>
    </row>
    <row r="16" spans="1:12" s="2" customFormat="1" ht="18.95" customHeight="1">
      <c r="A16" s="139"/>
      <c r="B16" s="140"/>
      <c r="C16" s="137" t="s">
        <v>121</v>
      </c>
      <c r="D16" s="138"/>
      <c r="E16" s="117"/>
      <c r="F16" s="224"/>
      <c r="G16" s="224"/>
      <c r="H16" s="224"/>
      <c r="I16" s="224"/>
      <c r="J16" s="224"/>
      <c r="K16" s="118">
        <v>0</v>
      </c>
      <c r="L16" s="118"/>
    </row>
    <row r="17" spans="1:12" s="2" customFormat="1" ht="18.95" customHeight="1">
      <c r="A17" s="139"/>
      <c r="B17" s="140"/>
      <c r="C17" s="139"/>
      <c r="D17" s="140"/>
      <c r="E17" s="224"/>
      <c r="F17" s="224"/>
      <c r="G17" s="224"/>
      <c r="H17" s="224"/>
      <c r="I17" s="224"/>
      <c r="J17" s="224"/>
      <c r="K17" s="118"/>
      <c r="L17" s="118"/>
    </row>
    <row r="18" spans="1:12" s="2" customFormat="1" ht="18.95" customHeight="1">
      <c r="A18" s="139"/>
      <c r="B18" s="140"/>
      <c r="C18" s="139"/>
      <c r="D18" s="140"/>
      <c r="E18" s="224"/>
      <c r="F18" s="224"/>
      <c r="G18" s="224"/>
      <c r="H18" s="224"/>
      <c r="I18" s="224"/>
      <c r="J18" s="224"/>
      <c r="K18" s="118"/>
      <c r="L18" s="118"/>
    </row>
    <row r="19" spans="1:12" s="2" customFormat="1" ht="18.95" customHeight="1">
      <c r="A19" s="139"/>
      <c r="B19" s="140"/>
      <c r="C19" s="139"/>
      <c r="D19" s="140"/>
      <c r="E19" s="224"/>
      <c r="F19" s="224"/>
      <c r="G19" s="224"/>
      <c r="H19" s="224"/>
      <c r="I19" s="224"/>
      <c r="J19" s="224"/>
      <c r="K19" s="118"/>
      <c r="L19" s="118"/>
    </row>
    <row r="20" spans="1:12" s="2" customFormat="1" ht="18.95" customHeight="1">
      <c r="A20" s="139"/>
      <c r="B20" s="140"/>
      <c r="C20" s="141"/>
      <c r="D20" s="142"/>
      <c r="E20" s="224"/>
      <c r="F20" s="224"/>
      <c r="G20" s="224"/>
      <c r="H20" s="224"/>
      <c r="I20" s="224"/>
      <c r="J20" s="224"/>
      <c r="K20" s="118"/>
      <c r="L20" s="118"/>
    </row>
    <row r="21" spans="1:12" ht="18.95" customHeight="1">
      <c r="A21" s="139"/>
      <c r="B21" s="140"/>
      <c r="C21" s="137" t="s">
        <v>122</v>
      </c>
      <c r="D21" s="138"/>
      <c r="E21" s="224"/>
      <c r="F21" s="224"/>
      <c r="G21" s="224"/>
      <c r="H21" s="224"/>
      <c r="I21" s="224"/>
      <c r="J21" s="224"/>
      <c r="K21" s="118">
        <v>0</v>
      </c>
      <c r="L21" s="118"/>
    </row>
    <row r="22" spans="1:12" ht="18.95" customHeight="1">
      <c r="A22" s="139"/>
      <c r="B22" s="140"/>
      <c r="C22" s="139"/>
      <c r="D22" s="140"/>
      <c r="E22" s="224"/>
      <c r="F22" s="224"/>
      <c r="G22" s="224"/>
      <c r="H22" s="224"/>
      <c r="I22" s="224"/>
      <c r="J22" s="224"/>
      <c r="K22" s="118"/>
      <c r="L22" s="118"/>
    </row>
    <row r="23" spans="1:12" ht="18.95" customHeight="1">
      <c r="A23" s="139"/>
      <c r="B23" s="140"/>
      <c r="C23" s="139"/>
      <c r="D23" s="140"/>
      <c r="E23" s="224"/>
      <c r="F23" s="224"/>
      <c r="G23" s="224"/>
      <c r="H23" s="224"/>
      <c r="I23" s="224"/>
      <c r="J23" s="224"/>
      <c r="K23" s="118"/>
      <c r="L23" s="118"/>
    </row>
    <row r="24" spans="1:12" ht="18.95" customHeight="1">
      <c r="A24" s="139"/>
      <c r="B24" s="140"/>
      <c r="C24" s="139"/>
      <c r="D24" s="140"/>
      <c r="E24" s="224"/>
      <c r="F24" s="224"/>
      <c r="G24" s="224"/>
      <c r="H24" s="224"/>
      <c r="I24" s="224"/>
      <c r="J24" s="224"/>
      <c r="K24" s="118"/>
      <c r="L24" s="118"/>
    </row>
    <row r="25" spans="1:12" ht="18.95" customHeight="1">
      <c r="A25" s="141"/>
      <c r="B25" s="142"/>
      <c r="C25" s="141"/>
      <c r="D25" s="142"/>
      <c r="E25" s="224"/>
      <c r="F25" s="224"/>
      <c r="G25" s="224"/>
      <c r="H25" s="224"/>
      <c r="I25" s="224"/>
      <c r="J25" s="224"/>
      <c r="K25" s="118"/>
      <c r="L25" s="118"/>
    </row>
    <row r="26" spans="1:1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28.35" customHeight="1">
      <c r="A27" s="96" t="s">
        <v>19</v>
      </c>
      <c r="B27" s="97"/>
      <c r="C27" s="98" t="s">
        <v>14</v>
      </c>
      <c r="D27" s="99"/>
      <c r="E27" s="98" t="s">
        <v>8</v>
      </c>
      <c r="F27" s="100"/>
      <c r="G27" s="100"/>
      <c r="H27" s="100"/>
      <c r="I27" s="100"/>
      <c r="J27" s="99"/>
      <c r="K27" s="98" t="s">
        <v>13</v>
      </c>
      <c r="L27" s="99"/>
    </row>
    <row r="28" spans="1:12" ht="28.35" customHeight="1">
      <c r="A28" s="225" t="s">
        <v>18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7"/>
    </row>
    <row r="29" spans="1:12" ht="31.35" customHeight="1">
      <c r="A29" s="116" t="s">
        <v>123</v>
      </c>
      <c r="B29" s="116"/>
      <c r="C29" s="116" t="s">
        <v>124</v>
      </c>
      <c r="D29" s="116"/>
      <c r="E29" s="224"/>
      <c r="F29" s="224"/>
      <c r="G29" s="224"/>
      <c r="H29" s="224"/>
      <c r="I29" s="224"/>
      <c r="J29" s="224"/>
      <c r="K29" s="118">
        <v>0</v>
      </c>
      <c r="L29" s="118"/>
    </row>
    <row r="30" spans="1:12" ht="18" customHeight="1">
      <c r="A30" s="116"/>
      <c r="B30" s="116"/>
      <c r="C30" s="116"/>
      <c r="D30" s="116"/>
      <c r="E30" s="224"/>
      <c r="F30" s="224"/>
      <c r="G30" s="224"/>
      <c r="H30" s="224"/>
      <c r="I30" s="224"/>
      <c r="J30" s="224"/>
      <c r="K30" s="118"/>
      <c r="L30" s="118"/>
    </row>
    <row r="31" spans="1:12" ht="18" customHeight="1">
      <c r="A31" s="116"/>
      <c r="B31" s="116"/>
      <c r="C31" s="116"/>
      <c r="D31" s="116"/>
      <c r="E31" s="224"/>
      <c r="F31" s="224"/>
      <c r="G31" s="224"/>
      <c r="H31" s="224"/>
      <c r="I31" s="224"/>
      <c r="J31" s="224"/>
      <c r="K31" s="118"/>
      <c r="L31" s="118"/>
    </row>
    <row r="32" spans="1:12" ht="18" customHeight="1">
      <c r="A32" s="116"/>
      <c r="B32" s="116"/>
      <c r="C32" s="116"/>
      <c r="D32" s="116"/>
      <c r="E32" s="224"/>
      <c r="F32" s="224"/>
      <c r="G32" s="224"/>
      <c r="H32" s="224"/>
      <c r="I32" s="224"/>
      <c r="J32" s="224"/>
      <c r="K32" s="118"/>
      <c r="L32" s="118"/>
    </row>
    <row r="33" spans="1:12" ht="18" customHeight="1">
      <c r="A33" s="116"/>
      <c r="B33" s="116"/>
      <c r="C33" s="116"/>
      <c r="D33" s="116"/>
      <c r="E33" s="224"/>
      <c r="F33" s="224"/>
      <c r="G33" s="224"/>
      <c r="H33" s="224"/>
      <c r="I33" s="224"/>
      <c r="J33" s="224"/>
      <c r="K33" s="118"/>
      <c r="L33" s="118"/>
    </row>
    <row r="34" spans="1:12" ht="18" customHeight="1">
      <c r="A34" s="116"/>
      <c r="B34" s="116"/>
      <c r="C34" s="116"/>
      <c r="D34" s="116"/>
      <c r="E34" s="224"/>
      <c r="F34" s="224"/>
      <c r="G34" s="224"/>
      <c r="H34" s="224"/>
      <c r="I34" s="224"/>
      <c r="J34" s="224"/>
      <c r="K34" s="118"/>
      <c r="L34" s="118"/>
    </row>
    <row r="35" spans="1:12" ht="18" customHeight="1">
      <c r="A35" s="116"/>
      <c r="B35" s="116"/>
      <c r="C35" s="116" t="s">
        <v>125</v>
      </c>
      <c r="D35" s="116"/>
      <c r="E35" s="224"/>
      <c r="F35" s="224"/>
      <c r="G35" s="224"/>
      <c r="H35" s="224"/>
      <c r="I35" s="224"/>
      <c r="J35" s="224"/>
      <c r="K35" s="118">
        <v>0</v>
      </c>
      <c r="L35" s="118"/>
    </row>
    <row r="36" spans="1:12" ht="18" customHeight="1">
      <c r="A36" s="116"/>
      <c r="B36" s="116"/>
      <c r="C36" s="116"/>
      <c r="D36" s="116"/>
      <c r="E36" s="224"/>
      <c r="F36" s="224"/>
      <c r="G36" s="224"/>
      <c r="H36" s="224"/>
      <c r="I36" s="224"/>
      <c r="J36" s="224"/>
      <c r="K36" s="118"/>
      <c r="L36" s="118"/>
    </row>
    <row r="37" spans="1:12" ht="18" customHeight="1">
      <c r="A37" s="116"/>
      <c r="B37" s="116"/>
      <c r="C37" s="116"/>
      <c r="D37" s="116"/>
      <c r="E37" s="224"/>
      <c r="F37" s="224"/>
      <c r="G37" s="224"/>
      <c r="H37" s="224"/>
      <c r="I37" s="224"/>
      <c r="J37" s="224"/>
      <c r="K37" s="118"/>
      <c r="L37" s="118"/>
    </row>
    <row r="38" spans="1:12" ht="18" customHeight="1">
      <c r="A38" s="116"/>
      <c r="B38" s="116"/>
      <c r="C38" s="116"/>
      <c r="D38" s="116"/>
      <c r="E38" s="224"/>
      <c r="F38" s="224"/>
      <c r="G38" s="224"/>
      <c r="H38" s="224"/>
      <c r="I38" s="224"/>
      <c r="J38" s="224"/>
      <c r="K38" s="118"/>
      <c r="L38" s="118"/>
    </row>
    <row r="39" spans="1:12" ht="18" customHeight="1">
      <c r="A39" s="116"/>
      <c r="B39" s="116"/>
      <c r="C39" s="116"/>
      <c r="D39" s="116"/>
      <c r="E39" s="224"/>
      <c r="F39" s="224"/>
      <c r="G39" s="224"/>
      <c r="H39" s="224"/>
      <c r="I39" s="224"/>
      <c r="J39" s="224"/>
      <c r="K39" s="118"/>
      <c r="L39" s="118"/>
    </row>
    <row r="40" spans="1:12" ht="18" customHeight="1">
      <c r="A40" s="116"/>
      <c r="B40" s="116"/>
      <c r="C40" s="116"/>
      <c r="D40" s="116"/>
      <c r="E40" s="224"/>
      <c r="F40" s="224"/>
      <c r="G40" s="224"/>
      <c r="H40" s="224"/>
      <c r="I40" s="224"/>
      <c r="J40" s="224"/>
      <c r="K40" s="118"/>
      <c r="L40" s="118"/>
    </row>
    <row r="41" spans="1:12" ht="18" customHeight="1">
      <c r="A41" s="116"/>
      <c r="B41" s="116"/>
      <c r="C41" s="116" t="s">
        <v>126</v>
      </c>
      <c r="D41" s="116"/>
      <c r="E41" s="117"/>
      <c r="F41" s="224"/>
      <c r="G41" s="224"/>
      <c r="H41" s="224"/>
      <c r="I41" s="224"/>
      <c r="J41" s="224"/>
      <c r="K41" s="118">
        <v>0</v>
      </c>
      <c r="L41" s="118"/>
    </row>
    <row r="42" spans="1:12" ht="18" customHeight="1">
      <c r="A42" s="116"/>
      <c r="B42" s="116"/>
      <c r="C42" s="116"/>
      <c r="D42" s="116"/>
      <c r="E42" s="224"/>
      <c r="F42" s="224"/>
      <c r="G42" s="224"/>
      <c r="H42" s="224"/>
      <c r="I42" s="224"/>
      <c r="J42" s="224"/>
      <c r="K42" s="118"/>
      <c r="L42" s="118"/>
    </row>
    <row r="43" spans="1:12" ht="18" customHeight="1">
      <c r="A43" s="116"/>
      <c r="B43" s="116"/>
      <c r="C43" s="116"/>
      <c r="D43" s="116"/>
      <c r="E43" s="224"/>
      <c r="F43" s="224"/>
      <c r="G43" s="224"/>
      <c r="H43" s="224"/>
      <c r="I43" s="224"/>
      <c r="J43" s="224"/>
      <c r="K43" s="118"/>
      <c r="L43" s="118"/>
    </row>
    <row r="44" spans="1:12" ht="18" customHeight="1">
      <c r="A44" s="116"/>
      <c r="B44" s="116"/>
      <c r="C44" s="116"/>
      <c r="D44" s="116"/>
      <c r="E44" s="224"/>
      <c r="F44" s="224"/>
      <c r="G44" s="224"/>
      <c r="H44" s="224"/>
      <c r="I44" s="224"/>
      <c r="J44" s="224"/>
      <c r="K44" s="118"/>
      <c r="L44" s="118"/>
    </row>
    <row r="45" spans="1:12" ht="18" customHeight="1">
      <c r="A45" s="116"/>
      <c r="B45" s="116"/>
      <c r="C45" s="116"/>
      <c r="D45" s="116"/>
      <c r="E45" s="224"/>
      <c r="F45" s="224"/>
      <c r="G45" s="224"/>
      <c r="H45" s="224"/>
      <c r="I45" s="224"/>
      <c r="J45" s="224"/>
      <c r="K45" s="118"/>
      <c r="L45" s="118"/>
    </row>
    <row r="46" spans="1:12" ht="18" customHeight="1">
      <c r="A46" s="116"/>
      <c r="B46" s="116"/>
      <c r="C46" s="116"/>
      <c r="D46" s="116"/>
      <c r="E46" s="224"/>
      <c r="F46" s="224"/>
      <c r="G46" s="224"/>
      <c r="H46" s="224"/>
      <c r="I46" s="224"/>
      <c r="J46" s="224"/>
      <c r="K46" s="118"/>
      <c r="L46" s="118"/>
    </row>
    <row r="47" spans="1:12" ht="18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40"/>
      <c r="L47" s="40"/>
    </row>
    <row r="48" spans="1:12" ht="18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40"/>
      <c r="L48" s="40"/>
    </row>
    <row r="49" spans="1:12" ht="18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40"/>
      <c r="L49" s="40"/>
    </row>
    <row r="50" spans="1:12" ht="18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40"/>
      <c r="L50" s="40"/>
    </row>
    <row r="51" spans="1:12" ht="13.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40"/>
      <c r="L51" s="40"/>
    </row>
    <row r="52" spans="1:12" ht="28.35" customHeight="1">
      <c r="A52" s="228" t="s">
        <v>19</v>
      </c>
      <c r="B52" s="229"/>
      <c r="C52" s="230" t="s">
        <v>14</v>
      </c>
      <c r="D52" s="231"/>
      <c r="E52" s="230" t="s">
        <v>8</v>
      </c>
      <c r="F52" s="232"/>
      <c r="G52" s="232"/>
      <c r="H52" s="232"/>
      <c r="I52" s="232"/>
      <c r="J52" s="231"/>
      <c r="K52" s="230" t="s">
        <v>13</v>
      </c>
      <c r="L52" s="231"/>
    </row>
    <row r="53" spans="1:12" ht="28.35" customHeight="1">
      <c r="A53" s="225" t="s">
        <v>20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7"/>
    </row>
    <row r="54" spans="1:12" ht="18" customHeight="1">
      <c r="A54" s="137" t="s">
        <v>127</v>
      </c>
      <c r="B54" s="138"/>
      <c r="C54" s="137" t="s">
        <v>131</v>
      </c>
      <c r="D54" s="138"/>
      <c r="E54" s="224"/>
      <c r="F54" s="224"/>
      <c r="G54" s="224"/>
      <c r="H54" s="224"/>
      <c r="I54" s="224"/>
      <c r="J54" s="224"/>
      <c r="K54" s="118">
        <v>0</v>
      </c>
      <c r="L54" s="118"/>
    </row>
    <row r="55" spans="1:12" ht="18" customHeight="1">
      <c r="A55" s="139"/>
      <c r="B55" s="140"/>
      <c r="C55" s="139"/>
      <c r="D55" s="140"/>
      <c r="E55" s="224"/>
      <c r="F55" s="224"/>
      <c r="G55" s="224"/>
      <c r="H55" s="224"/>
      <c r="I55" s="224"/>
      <c r="J55" s="224"/>
      <c r="K55" s="118"/>
      <c r="L55" s="118"/>
    </row>
    <row r="56" spans="1:12" ht="18" customHeight="1">
      <c r="A56" s="139"/>
      <c r="B56" s="140"/>
      <c r="C56" s="139"/>
      <c r="D56" s="140"/>
      <c r="E56" s="224"/>
      <c r="F56" s="224"/>
      <c r="G56" s="224"/>
      <c r="H56" s="224"/>
      <c r="I56" s="224"/>
      <c r="J56" s="224"/>
      <c r="K56" s="118"/>
      <c r="L56" s="118"/>
    </row>
    <row r="57" spans="1:12" ht="18" customHeight="1">
      <c r="A57" s="139"/>
      <c r="B57" s="140"/>
      <c r="C57" s="139"/>
      <c r="D57" s="140"/>
      <c r="E57" s="224"/>
      <c r="F57" s="224"/>
      <c r="G57" s="224"/>
      <c r="H57" s="224"/>
      <c r="I57" s="224"/>
      <c r="J57" s="224"/>
      <c r="K57" s="118"/>
      <c r="L57" s="118"/>
    </row>
    <row r="58" spans="1:12" ht="18" customHeight="1">
      <c r="A58" s="139"/>
      <c r="B58" s="140"/>
      <c r="C58" s="141"/>
      <c r="D58" s="142"/>
      <c r="E58" s="224"/>
      <c r="F58" s="224"/>
      <c r="G58" s="224"/>
      <c r="H58" s="224"/>
      <c r="I58" s="224"/>
      <c r="J58" s="224"/>
      <c r="K58" s="118"/>
      <c r="L58" s="118"/>
    </row>
    <row r="59" spans="1:12" ht="18" customHeight="1">
      <c r="A59" s="139"/>
      <c r="B59" s="140"/>
      <c r="C59" s="137" t="s">
        <v>130</v>
      </c>
      <c r="D59" s="138"/>
      <c r="E59" s="224"/>
      <c r="F59" s="224"/>
      <c r="G59" s="224"/>
      <c r="H59" s="224"/>
      <c r="I59" s="224"/>
      <c r="J59" s="224"/>
      <c r="K59" s="118">
        <v>0</v>
      </c>
      <c r="L59" s="118"/>
    </row>
    <row r="60" spans="1:12" ht="18" customHeight="1">
      <c r="A60" s="139"/>
      <c r="B60" s="140"/>
      <c r="C60" s="139"/>
      <c r="D60" s="140"/>
      <c r="E60" s="224"/>
      <c r="F60" s="224"/>
      <c r="G60" s="224"/>
      <c r="H60" s="224"/>
      <c r="I60" s="224"/>
      <c r="J60" s="224"/>
      <c r="K60" s="118"/>
      <c r="L60" s="118"/>
    </row>
    <row r="61" spans="1:12" ht="18" customHeight="1">
      <c r="A61" s="139"/>
      <c r="B61" s="140"/>
      <c r="C61" s="139"/>
      <c r="D61" s="140"/>
      <c r="E61" s="224"/>
      <c r="F61" s="224"/>
      <c r="G61" s="224"/>
      <c r="H61" s="224"/>
      <c r="I61" s="224"/>
      <c r="J61" s="224"/>
      <c r="K61" s="118"/>
      <c r="L61" s="118"/>
    </row>
    <row r="62" spans="1:12" ht="18" customHeight="1">
      <c r="A62" s="139"/>
      <c r="B62" s="140"/>
      <c r="C62" s="139"/>
      <c r="D62" s="140"/>
      <c r="E62" s="224"/>
      <c r="F62" s="224"/>
      <c r="G62" s="224"/>
      <c r="H62" s="224"/>
      <c r="I62" s="224"/>
      <c r="J62" s="224"/>
      <c r="K62" s="118"/>
      <c r="L62" s="118"/>
    </row>
    <row r="63" spans="1:12" ht="18" customHeight="1">
      <c r="A63" s="139"/>
      <c r="B63" s="140"/>
      <c r="C63" s="141"/>
      <c r="D63" s="142"/>
      <c r="E63" s="224"/>
      <c r="F63" s="224"/>
      <c r="G63" s="224"/>
      <c r="H63" s="224"/>
      <c r="I63" s="224"/>
      <c r="J63" s="224"/>
      <c r="K63" s="118"/>
      <c r="L63" s="118"/>
    </row>
    <row r="64" spans="1:12" ht="18" customHeight="1">
      <c r="A64" s="139"/>
      <c r="B64" s="140"/>
      <c r="C64" s="137" t="s">
        <v>129</v>
      </c>
      <c r="D64" s="138"/>
      <c r="E64" s="117"/>
      <c r="F64" s="224"/>
      <c r="G64" s="224"/>
      <c r="H64" s="224"/>
      <c r="I64" s="224"/>
      <c r="J64" s="224"/>
      <c r="K64" s="118">
        <v>0</v>
      </c>
      <c r="L64" s="118"/>
    </row>
    <row r="65" spans="1:12" ht="18" customHeight="1">
      <c r="A65" s="139"/>
      <c r="B65" s="140"/>
      <c r="C65" s="139"/>
      <c r="D65" s="140"/>
      <c r="E65" s="224"/>
      <c r="F65" s="224"/>
      <c r="G65" s="224"/>
      <c r="H65" s="224"/>
      <c r="I65" s="224"/>
      <c r="J65" s="224"/>
      <c r="K65" s="118"/>
      <c r="L65" s="118"/>
    </row>
    <row r="66" spans="1:12" ht="18" customHeight="1">
      <c r="A66" s="139"/>
      <c r="B66" s="140"/>
      <c r="C66" s="139"/>
      <c r="D66" s="140"/>
      <c r="E66" s="224"/>
      <c r="F66" s="224"/>
      <c r="G66" s="224"/>
      <c r="H66" s="224"/>
      <c r="I66" s="224"/>
      <c r="J66" s="224"/>
      <c r="K66" s="118"/>
      <c r="L66" s="118"/>
    </row>
    <row r="67" spans="1:12" ht="18" customHeight="1">
      <c r="A67" s="139"/>
      <c r="B67" s="140"/>
      <c r="C67" s="139"/>
      <c r="D67" s="140"/>
      <c r="E67" s="224"/>
      <c r="F67" s="224"/>
      <c r="G67" s="224"/>
      <c r="H67" s="224"/>
      <c r="I67" s="224"/>
      <c r="J67" s="224"/>
      <c r="K67" s="118"/>
      <c r="L67" s="118"/>
    </row>
    <row r="68" spans="1:12" ht="18" customHeight="1">
      <c r="A68" s="139"/>
      <c r="B68" s="140"/>
      <c r="C68" s="141"/>
      <c r="D68" s="142"/>
      <c r="E68" s="224"/>
      <c r="F68" s="224"/>
      <c r="G68" s="224"/>
      <c r="H68" s="224"/>
      <c r="I68" s="224"/>
      <c r="J68" s="224"/>
      <c r="K68" s="118"/>
      <c r="L68" s="118"/>
    </row>
    <row r="69" spans="1:12" ht="18" customHeight="1">
      <c r="A69" s="139"/>
      <c r="B69" s="140"/>
      <c r="C69" s="137" t="s">
        <v>128</v>
      </c>
      <c r="D69" s="138"/>
      <c r="E69" s="224"/>
      <c r="F69" s="224"/>
      <c r="G69" s="224"/>
      <c r="H69" s="224"/>
      <c r="I69" s="224"/>
      <c r="J69" s="224"/>
      <c r="K69" s="118">
        <v>0</v>
      </c>
      <c r="L69" s="118"/>
    </row>
    <row r="70" spans="1:12" ht="18" customHeight="1">
      <c r="A70" s="139"/>
      <c r="B70" s="140"/>
      <c r="C70" s="139"/>
      <c r="D70" s="140"/>
      <c r="E70" s="224"/>
      <c r="F70" s="224"/>
      <c r="G70" s="224"/>
      <c r="H70" s="224"/>
      <c r="I70" s="224"/>
      <c r="J70" s="224"/>
      <c r="K70" s="118"/>
      <c r="L70" s="118"/>
    </row>
    <row r="71" spans="1:12" ht="18" customHeight="1">
      <c r="A71" s="139"/>
      <c r="B71" s="140"/>
      <c r="C71" s="139"/>
      <c r="D71" s="140"/>
      <c r="E71" s="224"/>
      <c r="F71" s="224"/>
      <c r="G71" s="224"/>
      <c r="H71" s="224"/>
      <c r="I71" s="224"/>
      <c r="J71" s="224"/>
      <c r="K71" s="118"/>
      <c r="L71" s="118"/>
    </row>
    <row r="72" spans="1:12" ht="18" customHeight="1">
      <c r="A72" s="139"/>
      <c r="B72" s="140"/>
      <c r="C72" s="139"/>
      <c r="D72" s="140"/>
      <c r="E72" s="224"/>
      <c r="F72" s="224"/>
      <c r="G72" s="224"/>
      <c r="H72" s="224"/>
      <c r="I72" s="224"/>
      <c r="J72" s="224"/>
      <c r="K72" s="118"/>
      <c r="L72" s="118"/>
    </row>
    <row r="73" spans="1:12" ht="18" customHeight="1">
      <c r="A73" s="141"/>
      <c r="B73" s="142"/>
      <c r="C73" s="141"/>
      <c r="D73" s="142"/>
      <c r="E73" s="224"/>
      <c r="F73" s="224"/>
      <c r="G73" s="224"/>
      <c r="H73" s="224"/>
      <c r="I73" s="224"/>
      <c r="J73" s="224"/>
      <c r="K73" s="118"/>
      <c r="L73" s="118"/>
    </row>
    <row r="74" spans="1:1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2"/>
      <c r="L74" s="42"/>
    </row>
    <row r="75" spans="1:1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2"/>
      <c r="L75" s="42"/>
    </row>
    <row r="76" spans="1:1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2"/>
      <c r="L76" s="42"/>
    </row>
    <row r="77" spans="1:12" ht="13.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40"/>
      <c r="L77" s="40"/>
    </row>
    <row r="78" spans="1:12" ht="28.35" customHeight="1">
      <c r="A78" s="96" t="s">
        <v>19</v>
      </c>
      <c r="B78" s="97"/>
      <c r="C78" s="98" t="s">
        <v>14</v>
      </c>
      <c r="D78" s="99"/>
      <c r="E78" s="98" t="s">
        <v>8</v>
      </c>
      <c r="F78" s="100"/>
      <c r="G78" s="100"/>
      <c r="H78" s="100"/>
      <c r="I78" s="100"/>
      <c r="J78" s="99"/>
      <c r="K78" s="98" t="s">
        <v>13</v>
      </c>
      <c r="L78" s="99"/>
    </row>
    <row r="79" spans="1:12" ht="28.35" customHeight="1">
      <c r="A79" s="225" t="s">
        <v>20</v>
      </c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7"/>
    </row>
    <row r="80" spans="1:12" ht="20.100000000000001" customHeight="1">
      <c r="A80" s="116" t="s">
        <v>132</v>
      </c>
      <c r="B80" s="116"/>
      <c r="C80" s="137" t="s">
        <v>134</v>
      </c>
      <c r="D80" s="138"/>
      <c r="E80" s="224"/>
      <c r="F80" s="224"/>
      <c r="G80" s="224"/>
      <c r="H80" s="224"/>
      <c r="I80" s="224"/>
      <c r="J80" s="224"/>
      <c r="K80" s="118">
        <v>0</v>
      </c>
      <c r="L80" s="118"/>
    </row>
    <row r="81" spans="1:12" ht="20.100000000000001" customHeight="1">
      <c r="A81" s="116"/>
      <c r="B81" s="116"/>
      <c r="C81" s="139"/>
      <c r="D81" s="140"/>
      <c r="E81" s="224"/>
      <c r="F81" s="224"/>
      <c r="G81" s="224"/>
      <c r="H81" s="224"/>
      <c r="I81" s="224"/>
      <c r="J81" s="224"/>
      <c r="K81" s="118"/>
      <c r="L81" s="118"/>
    </row>
    <row r="82" spans="1:12" ht="20.100000000000001" customHeight="1">
      <c r="A82" s="116"/>
      <c r="B82" s="116"/>
      <c r="C82" s="139"/>
      <c r="D82" s="140"/>
      <c r="E82" s="224"/>
      <c r="F82" s="224"/>
      <c r="G82" s="224"/>
      <c r="H82" s="224"/>
      <c r="I82" s="224"/>
      <c r="J82" s="224"/>
      <c r="K82" s="118"/>
      <c r="L82" s="118"/>
    </row>
    <row r="83" spans="1:12" ht="20.100000000000001" customHeight="1">
      <c r="A83" s="116"/>
      <c r="B83" s="116"/>
      <c r="C83" s="139"/>
      <c r="D83" s="140"/>
      <c r="E83" s="224"/>
      <c r="F83" s="224"/>
      <c r="G83" s="224"/>
      <c r="H83" s="224"/>
      <c r="I83" s="224"/>
      <c r="J83" s="224"/>
      <c r="K83" s="118"/>
      <c r="L83" s="118"/>
    </row>
    <row r="84" spans="1:12" ht="20.100000000000001" customHeight="1">
      <c r="A84" s="116"/>
      <c r="B84" s="116"/>
      <c r="C84" s="139"/>
      <c r="D84" s="140"/>
      <c r="E84" s="224"/>
      <c r="F84" s="224"/>
      <c r="G84" s="224"/>
      <c r="H84" s="224"/>
      <c r="I84" s="224"/>
      <c r="J84" s="224"/>
      <c r="K84" s="118"/>
      <c r="L84" s="118"/>
    </row>
    <row r="85" spans="1:12" ht="20.100000000000001" customHeight="1">
      <c r="A85" s="116"/>
      <c r="B85" s="116"/>
      <c r="C85" s="139"/>
      <c r="D85" s="140"/>
      <c r="E85" s="224"/>
      <c r="F85" s="224"/>
      <c r="G85" s="224"/>
      <c r="H85" s="224"/>
      <c r="I85" s="224"/>
      <c r="J85" s="224"/>
      <c r="K85" s="118"/>
      <c r="L85" s="118"/>
    </row>
    <row r="86" spans="1:12" ht="20.100000000000001" customHeight="1">
      <c r="A86" s="116"/>
      <c r="B86" s="116"/>
      <c r="C86" s="141"/>
      <c r="D86" s="142"/>
      <c r="E86" s="224"/>
      <c r="F86" s="224"/>
      <c r="G86" s="224"/>
      <c r="H86" s="224"/>
      <c r="I86" s="224"/>
      <c r="J86" s="224"/>
      <c r="K86" s="118"/>
      <c r="L86" s="118"/>
    </row>
    <row r="87" spans="1:12" ht="20.100000000000001" customHeight="1">
      <c r="A87" s="116"/>
      <c r="B87" s="116"/>
      <c r="C87" s="137" t="s">
        <v>133</v>
      </c>
      <c r="D87" s="138"/>
      <c r="E87" s="224"/>
      <c r="F87" s="224"/>
      <c r="G87" s="224"/>
      <c r="H87" s="224"/>
      <c r="I87" s="224"/>
      <c r="J87" s="224"/>
      <c r="K87" s="118">
        <v>0</v>
      </c>
      <c r="L87" s="118"/>
    </row>
    <row r="88" spans="1:12" ht="20.100000000000001" customHeight="1">
      <c r="A88" s="116"/>
      <c r="B88" s="116"/>
      <c r="C88" s="139"/>
      <c r="D88" s="140"/>
      <c r="E88" s="224"/>
      <c r="F88" s="224"/>
      <c r="G88" s="224"/>
      <c r="H88" s="224"/>
      <c r="I88" s="224"/>
      <c r="J88" s="224"/>
      <c r="K88" s="118"/>
      <c r="L88" s="118"/>
    </row>
    <row r="89" spans="1:12" ht="20.100000000000001" customHeight="1">
      <c r="A89" s="116"/>
      <c r="B89" s="116"/>
      <c r="C89" s="139"/>
      <c r="D89" s="140"/>
      <c r="E89" s="224"/>
      <c r="F89" s="224"/>
      <c r="G89" s="224"/>
      <c r="H89" s="224"/>
      <c r="I89" s="224"/>
      <c r="J89" s="224"/>
      <c r="K89" s="118"/>
      <c r="L89" s="118"/>
    </row>
    <row r="90" spans="1:12" ht="20.100000000000001" customHeight="1">
      <c r="A90" s="116"/>
      <c r="B90" s="116"/>
      <c r="C90" s="139"/>
      <c r="D90" s="140"/>
      <c r="E90" s="224"/>
      <c r="F90" s="224"/>
      <c r="G90" s="224"/>
      <c r="H90" s="224"/>
      <c r="I90" s="224"/>
      <c r="J90" s="224"/>
      <c r="K90" s="118"/>
      <c r="L90" s="118"/>
    </row>
    <row r="91" spans="1:12" ht="20.100000000000001" customHeight="1">
      <c r="A91" s="116"/>
      <c r="B91" s="116"/>
      <c r="C91" s="139"/>
      <c r="D91" s="140"/>
      <c r="E91" s="224"/>
      <c r="F91" s="224"/>
      <c r="G91" s="224"/>
      <c r="H91" s="224"/>
      <c r="I91" s="224"/>
      <c r="J91" s="224"/>
      <c r="K91" s="118"/>
      <c r="L91" s="118"/>
    </row>
    <row r="92" spans="1:12" ht="20.100000000000001" customHeight="1">
      <c r="A92" s="116"/>
      <c r="B92" s="116"/>
      <c r="C92" s="139"/>
      <c r="D92" s="140"/>
      <c r="E92" s="224"/>
      <c r="F92" s="224"/>
      <c r="G92" s="224"/>
      <c r="H92" s="224"/>
      <c r="I92" s="224"/>
      <c r="J92" s="224"/>
      <c r="K92" s="118"/>
      <c r="L92" s="118"/>
    </row>
    <row r="93" spans="1:12" ht="20.100000000000001" customHeight="1">
      <c r="A93" s="116"/>
      <c r="B93" s="116"/>
      <c r="C93" s="141"/>
      <c r="D93" s="142"/>
      <c r="E93" s="224"/>
      <c r="F93" s="224"/>
      <c r="G93" s="224"/>
      <c r="H93" s="224"/>
      <c r="I93" s="224"/>
      <c r="J93" s="224"/>
      <c r="K93" s="118"/>
      <c r="L93" s="118"/>
    </row>
    <row r="94" spans="1:1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ht="13.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40"/>
      <c r="L103" s="40"/>
    </row>
    <row r="104" spans="1:12" ht="28.35" customHeight="1">
      <c r="A104" s="228" t="s">
        <v>19</v>
      </c>
      <c r="B104" s="229"/>
      <c r="C104" s="230" t="s">
        <v>14</v>
      </c>
      <c r="D104" s="231"/>
      <c r="E104" s="230" t="s">
        <v>8</v>
      </c>
      <c r="F104" s="232"/>
      <c r="G104" s="232"/>
      <c r="H104" s="232"/>
      <c r="I104" s="232"/>
      <c r="J104" s="231"/>
      <c r="K104" s="230" t="s">
        <v>13</v>
      </c>
      <c r="L104" s="231"/>
    </row>
    <row r="105" spans="1:12" ht="28.35" customHeight="1">
      <c r="A105" s="225" t="s">
        <v>21</v>
      </c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7"/>
    </row>
    <row r="106" spans="1:12" ht="20.100000000000001" customHeight="1">
      <c r="A106" s="116" t="s">
        <v>135</v>
      </c>
      <c r="B106" s="116"/>
      <c r="C106" s="116" t="s">
        <v>138</v>
      </c>
      <c r="D106" s="116"/>
      <c r="E106" s="224"/>
      <c r="F106" s="224"/>
      <c r="G106" s="224"/>
      <c r="H106" s="224"/>
      <c r="I106" s="224"/>
      <c r="J106" s="224"/>
      <c r="K106" s="118">
        <v>0</v>
      </c>
      <c r="L106" s="118"/>
    </row>
    <row r="107" spans="1:12" ht="20.100000000000001" customHeight="1">
      <c r="A107" s="116"/>
      <c r="B107" s="116"/>
      <c r="C107" s="116"/>
      <c r="D107" s="116"/>
      <c r="E107" s="224"/>
      <c r="F107" s="224"/>
      <c r="G107" s="224"/>
      <c r="H107" s="224"/>
      <c r="I107" s="224"/>
      <c r="J107" s="224"/>
      <c r="K107" s="118"/>
      <c r="L107" s="118"/>
    </row>
    <row r="108" spans="1:12" ht="20.100000000000001" customHeight="1">
      <c r="A108" s="116"/>
      <c r="B108" s="116"/>
      <c r="C108" s="116"/>
      <c r="D108" s="116"/>
      <c r="E108" s="224"/>
      <c r="F108" s="224"/>
      <c r="G108" s="224"/>
      <c r="H108" s="224"/>
      <c r="I108" s="224"/>
      <c r="J108" s="224"/>
      <c r="K108" s="118"/>
      <c r="L108" s="118"/>
    </row>
    <row r="109" spans="1:12" ht="20.100000000000001" customHeight="1">
      <c r="A109" s="116"/>
      <c r="B109" s="116"/>
      <c r="C109" s="116"/>
      <c r="D109" s="116"/>
      <c r="E109" s="224"/>
      <c r="F109" s="224"/>
      <c r="G109" s="224"/>
      <c r="H109" s="224"/>
      <c r="I109" s="224"/>
      <c r="J109" s="224"/>
      <c r="K109" s="118"/>
      <c r="L109" s="118"/>
    </row>
    <row r="110" spans="1:12" ht="20.100000000000001" customHeight="1">
      <c r="A110" s="116"/>
      <c r="B110" s="116"/>
      <c r="C110" s="116"/>
      <c r="D110" s="116"/>
      <c r="E110" s="224"/>
      <c r="F110" s="224"/>
      <c r="G110" s="224"/>
      <c r="H110" s="224"/>
      <c r="I110" s="224"/>
      <c r="J110" s="224"/>
      <c r="K110" s="118"/>
      <c r="L110" s="118"/>
    </row>
    <row r="111" spans="1:12" ht="20.100000000000001" customHeight="1">
      <c r="A111" s="116"/>
      <c r="B111" s="116"/>
      <c r="C111" s="116" t="s">
        <v>137</v>
      </c>
      <c r="D111" s="116"/>
      <c r="E111" s="224"/>
      <c r="F111" s="224"/>
      <c r="G111" s="224"/>
      <c r="H111" s="224"/>
      <c r="I111" s="224"/>
      <c r="J111" s="224"/>
      <c r="K111" s="118">
        <v>0</v>
      </c>
      <c r="L111" s="118"/>
    </row>
    <row r="112" spans="1:12" ht="20.100000000000001" customHeight="1">
      <c r="A112" s="116"/>
      <c r="B112" s="116"/>
      <c r="C112" s="116"/>
      <c r="D112" s="116"/>
      <c r="E112" s="224"/>
      <c r="F112" s="224"/>
      <c r="G112" s="224"/>
      <c r="H112" s="224"/>
      <c r="I112" s="224"/>
      <c r="J112" s="224"/>
      <c r="K112" s="118"/>
      <c r="L112" s="118"/>
    </row>
    <row r="113" spans="1:12" ht="20.100000000000001" customHeight="1">
      <c r="A113" s="116"/>
      <c r="B113" s="116"/>
      <c r="C113" s="116"/>
      <c r="D113" s="116"/>
      <c r="E113" s="224"/>
      <c r="F113" s="224"/>
      <c r="G113" s="224"/>
      <c r="H113" s="224"/>
      <c r="I113" s="224"/>
      <c r="J113" s="224"/>
      <c r="K113" s="118"/>
      <c r="L113" s="118"/>
    </row>
    <row r="114" spans="1:12" ht="20.100000000000001" customHeight="1">
      <c r="A114" s="116"/>
      <c r="B114" s="116"/>
      <c r="C114" s="116"/>
      <c r="D114" s="116"/>
      <c r="E114" s="224"/>
      <c r="F114" s="224"/>
      <c r="G114" s="224"/>
      <c r="H114" s="224"/>
      <c r="I114" s="224"/>
      <c r="J114" s="224"/>
      <c r="K114" s="118"/>
      <c r="L114" s="118"/>
    </row>
    <row r="115" spans="1:12" ht="20.100000000000001" customHeight="1">
      <c r="A115" s="116"/>
      <c r="B115" s="116"/>
      <c r="C115" s="116"/>
      <c r="D115" s="116"/>
      <c r="E115" s="224"/>
      <c r="F115" s="224"/>
      <c r="G115" s="224"/>
      <c r="H115" s="224"/>
      <c r="I115" s="224"/>
      <c r="J115" s="224"/>
      <c r="K115" s="118"/>
      <c r="L115" s="118"/>
    </row>
    <row r="116" spans="1:12" ht="20.100000000000001" customHeight="1">
      <c r="A116" s="116"/>
      <c r="B116" s="116"/>
      <c r="C116" s="116" t="s">
        <v>136</v>
      </c>
      <c r="D116" s="116"/>
      <c r="E116" s="117"/>
      <c r="F116" s="224"/>
      <c r="G116" s="224"/>
      <c r="H116" s="224"/>
      <c r="I116" s="224"/>
      <c r="J116" s="224"/>
      <c r="K116" s="118">
        <v>0</v>
      </c>
      <c r="L116" s="118"/>
    </row>
    <row r="117" spans="1:12" ht="20.100000000000001" customHeight="1">
      <c r="A117" s="116"/>
      <c r="B117" s="116"/>
      <c r="C117" s="116"/>
      <c r="D117" s="116"/>
      <c r="E117" s="224"/>
      <c r="F117" s="224"/>
      <c r="G117" s="224"/>
      <c r="H117" s="224"/>
      <c r="I117" s="224"/>
      <c r="J117" s="224"/>
      <c r="K117" s="118"/>
      <c r="L117" s="118"/>
    </row>
    <row r="118" spans="1:12" ht="20.100000000000001" customHeight="1">
      <c r="A118" s="116"/>
      <c r="B118" s="116"/>
      <c r="C118" s="116"/>
      <c r="D118" s="116"/>
      <c r="E118" s="224"/>
      <c r="F118" s="224"/>
      <c r="G118" s="224"/>
      <c r="H118" s="224"/>
      <c r="I118" s="224"/>
      <c r="J118" s="224"/>
      <c r="K118" s="118"/>
      <c r="L118" s="118"/>
    </row>
    <row r="119" spans="1:12" ht="20.100000000000001" customHeight="1">
      <c r="A119" s="116"/>
      <c r="B119" s="116"/>
      <c r="C119" s="116"/>
      <c r="D119" s="116"/>
      <c r="E119" s="224"/>
      <c r="F119" s="224"/>
      <c r="G119" s="224"/>
      <c r="H119" s="224"/>
      <c r="I119" s="224"/>
      <c r="J119" s="224"/>
      <c r="K119" s="118"/>
      <c r="L119" s="118"/>
    </row>
    <row r="120" spans="1:12" ht="20.100000000000001" customHeight="1">
      <c r="A120" s="116"/>
      <c r="B120" s="116"/>
      <c r="C120" s="116"/>
      <c r="D120" s="116"/>
      <c r="E120" s="224"/>
      <c r="F120" s="224"/>
      <c r="G120" s="224"/>
      <c r="H120" s="224"/>
      <c r="I120" s="224"/>
      <c r="J120" s="224"/>
      <c r="K120" s="118"/>
      <c r="L120" s="118"/>
    </row>
    <row r="121" spans="1:1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1:1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2" ht="13.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40"/>
      <c r="L128" s="40"/>
    </row>
    <row r="129" spans="1:12" ht="28.35" customHeight="1">
      <c r="A129" s="96" t="s">
        <v>19</v>
      </c>
      <c r="B129" s="97"/>
      <c r="C129" s="98" t="s">
        <v>14</v>
      </c>
      <c r="D129" s="99"/>
      <c r="E129" s="98" t="s">
        <v>8</v>
      </c>
      <c r="F129" s="100"/>
      <c r="G129" s="100"/>
      <c r="H129" s="100"/>
      <c r="I129" s="100"/>
      <c r="J129" s="99"/>
      <c r="K129" s="98" t="s">
        <v>13</v>
      </c>
      <c r="L129" s="99"/>
    </row>
    <row r="130" spans="1:12" ht="28.35" customHeight="1">
      <c r="A130" s="225" t="s">
        <v>21</v>
      </c>
      <c r="B130" s="226"/>
      <c r="C130" s="226"/>
      <c r="D130" s="226"/>
      <c r="E130" s="226"/>
      <c r="F130" s="226"/>
      <c r="G130" s="226"/>
      <c r="H130" s="226"/>
      <c r="I130" s="226"/>
      <c r="J130" s="226"/>
      <c r="K130" s="226"/>
      <c r="L130" s="227"/>
    </row>
    <row r="131" spans="1:12" ht="20.100000000000001" customHeight="1">
      <c r="A131" s="233" t="s">
        <v>139</v>
      </c>
      <c r="B131" s="233"/>
      <c r="C131" s="233" t="s">
        <v>142</v>
      </c>
      <c r="D131" s="233"/>
      <c r="E131" s="234"/>
      <c r="F131" s="234"/>
      <c r="G131" s="234"/>
      <c r="H131" s="234"/>
      <c r="I131" s="234"/>
      <c r="J131" s="234"/>
      <c r="K131" s="235">
        <v>0</v>
      </c>
      <c r="L131" s="235"/>
    </row>
    <row r="132" spans="1:12" ht="20.100000000000001" customHeight="1">
      <c r="A132" s="233"/>
      <c r="B132" s="233"/>
      <c r="C132" s="233"/>
      <c r="D132" s="233"/>
      <c r="E132" s="234"/>
      <c r="F132" s="234"/>
      <c r="G132" s="234"/>
      <c r="H132" s="234"/>
      <c r="I132" s="234"/>
      <c r="J132" s="234"/>
      <c r="K132" s="235"/>
      <c r="L132" s="235"/>
    </row>
    <row r="133" spans="1:12" ht="20.100000000000001" customHeight="1">
      <c r="A133" s="233"/>
      <c r="B133" s="233"/>
      <c r="C133" s="233"/>
      <c r="D133" s="233"/>
      <c r="E133" s="234"/>
      <c r="F133" s="234"/>
      <c r="G133" s="234"/>
      <c r="H133" s="234"/>
      <c r="I133" s="234"/>
      <c r="J133" s="234"/>
      <c r="K133" s="235"/>
      <c r="L133" s="235"/>
    </row>
    <row r="134" spans="1:12" ht="20.100000000000001" customHeight="1">
      <c r="A134" s="233"/>
      <c r="B134" s="233"/>
      <c r="C134" s="233"/>
      <c r="D134" s="233"/>
      <c r="E134" s="234"/>
      <c r="F134" s="234"/>
      <c r="G134" s="234"/>
      <c r="H134" s="234"/>
      <c r="I134" s="234"/>
      <c r="J134" s="234"/>
      <c r="K134" s="235"/>
      <c r="L134" s="235"/>
    </row>
    <row r="135" spans="1:12" ht="20.100000000000001" customHeight="1">
      <c r="A135" s="233"/>
      <c r="B135" s="233"/>
      <c r="C135" s="233"/>
      <c r="D135" s="233"/>
      <c r="E135" s="234"/>
      <c r="F135" s="234"/>
      <c r="G135" s="234"/>
      <c r="H135" s="234"/>
      <c r="I135" s="234"/>
      <c r="J135" s="234"/>
      <c r="K135" s="235"/>
      <c r="L135" s="235"/>
    </row>
    <row r="136" spans="1:12" ht="20.100000000000001" customHeight="1">
      <c r="A136" s="233"/>
      <c r="B136" s="233"/>
      <c r="C136" s="233" t="s">
        <v>141</v>
      </c>
      <c r="D136" s="233"/>
      <c r="E136" s="234"/>
      <c r="F136" s="234"/>
      <c r="G136" s="234"/>
      <c r="H136" s="234"/>
      <c r="I136" s="234"/>
      <c r="J136" s="234"/>
      <c r="K136" s="235">
        <v>0</v>
      </c>
      <c r="L136" s="235"/>
    </row>
    <row r="137" spans="1:12" ht="20.100000000000001" customHeight="1">
      <c r="A137" s="233"/>
      <c r="B137" s="233"/>
      <c r="C137" s="233"/>
      <c r="D137" s="233"/>
      <c r="E137" s="234"/>
      <c r="F137" s="234"/>
      <c r="G137" s="234"/>
      <c r="H137" s="234"/>
      <c r="I137" s="234"/>
      <c r="J137" s="234"/>
      <c r="K137" s="235"/>
      <c r="L137" s="235"/>
    </row>
    <row r="138" spans="1:12" ht="20.100000000000001" customHeight="1">
      <c r="A138" s="233"/>
      <c r="B138" s="233"/>
      <c r="C138" s="233"/>
      <c r="D138" s="233"/>
      <c r="E138" s="234"/>
      <c r="F138" s="234"/>
      <c r="G138" s="234"/>
      <c r="H138" s="234"/>
      <c r="I138" s="234"/>
      <c r="J138" s="234"/>
      <c r="K138" s="235"/>
      <c r="L138" s="235"/>
    </row>
    <row r="139" spans="1:12" ht="20.100000000000001" customHeight="1">
      <c r="A139" s="233"/>
      <c r="B139" s="233"/>
      <c r="C139" s="233"/>
      <c r="D139" s="233"/>
      <c r="E139" s="234"/>
      <c r="F139" s="234"/>
      <c r="G139" s="234"/>
      <c r="H139" s="234"/>
      <c r="I139" s="234"/>
      <c r="J139" s="234"/>
      <c r="K139" s="235"/>
      <c r="L139" s="235"/>
    </row>
    <row r="140" spans="1:12" ht="20.100000000000001" customHeight="1">
      <c r="A140" s="233"/>
      <c r="B140" s="233"/>
      <c r="C140" s="233"/>
      <c r="D140" s="233"/>
      <c r="E140" s="234"/>
      <c r="F140" s="234"/>
      <c r="G140" s="234"/>
      <c r="H140" s="234"/>
      <c r="I140" s="234"/>
      <c r="J140" s="234"/>
      <c r="K140" s="235"/>
      <c r="L140" s="235"/>
    </row>
    <row r="141" spans="1:12" ht="20.100000000000001" customHeight="1">
      <c r="A141" s="233"/>
      <c r="B141" s="233"/>
      <c r="C141" s="233" t="s">
        <v>140</v>
      </c>
      <c r="D141" s="233"/>
      <c r="E141" s="236"/>
      <c r="F141" s="234"/>
      <c r="G141" s="234"/>
      <c r="H141" s="234"/>
      <c r="I141" s="234"/>
      <c r="J141" s="234"/>
      <c r="K141" s="235">
        <v>0</v>
      </c>
      <c r="L141" s="235"/>
    </row>
    <row r="142" spans="1:12" ht="20.100000000000001" customHeight="1">
      <c r="A142" s="233"/>
      <c r="B142" s="233"/>
      <c r="C142" s="233"/>
      <c r="D142" s="233"/>
      <c r="E142" s="234"/>
      <c r="F142" s="234"/>
      <c r="G142" s="234"/>
      <c r="H142" s="234"/>
      <c r="I142" s="234"/>
      <c r="J142" s="234"/>
      <c r="K142" s="235"/>
      <c r="L142" s="235"/>
    </row>
    <row r="143" spans="1:12" ht="20.100000000000001" customHeight="1">
      <c r="A143" s="233"/>
      <c r="B143" s="233"/>
      <c r="C143" s="233"/>
      <c r="D143" s="233"/>
      <c r="E143" s="234"/>
      <c r="F143" s="234"/>
      <c r="G143" s="234"/>
      <c r="H143" s="234"/>
      <c r="I143" s="234"/>
      <c r="J143" s="234"/>
      <c r="K143" s="235"/>
      <c r="L143" s="235"/>
    </row>
    <row r="144" spans="1:12" ht="20.100000000000001" customHeight="1">
      <c r="A144" s="233"/>
      <c r="B144" s="233"/>
      <c r="C144" s="233"/>
      <c r="D144" s="233"/>
      <c r="E144" s="234"/>
      <c r="F144" s="234"/>
      <c r="G144" s="234"/>
      <c r="H144" s="234"/>
      <c r="I144" s="234"/>
      <c r="J144" s="234"/>
      <c r="K144" s="235"/>
      <c r="L144" s="235"/>
    </row>
    <row r="145" spans="1:12" ht="20.100000000000001" customHeight="1">
      <c r="A145" s="233"/>
      <c r="B145" s="233"/>
      <c r="C145" s="233"/>
      <c r="D145" s="233"/>
      <c r="E145" s="234"/>
      <c r="F145" s="234"/>
      <c r="G145" s="234"/>
      <c r="H145" s="234"/>
      <c r="I145" s="234"/>
      <c r="J145" s="234"/>
      <c r="K145" s="235"/>
      <c r="L145" s="235"/>
    </row>
    <row r="146" spans="1:12">
      <c r="A146" s="22"/>
      <c r="B146" s="22"/>
      <c r="C146" s="22"/>
      <c r="D146" s="22"/>
      <c r="E146" s="22"/>
      <c r="F146" s="22"/>
      <c r="G146" s="22"/>
      <c r="H146" s="22"/>
      <c r="I146" s="22"/>
      <c r="J146" s="238" t="s">
        <v>22</v>
      </c>
      <c r="K146" s="237">
        <f>K6+K11+K16+K21+K29+K35+K41+K54+K59+K64+K69+K80+K87+K106+K111+K116+K131+K136+K141</f>
        <v>0</v>
      </c>
      <c r="L146" s="237"/>
    </row>
    <row r="147" spans="1:12">
      <c r="A147" s="22"/>
      <c r="B147" s="22"/>
      <c r="C147" s="22"/>
      <c r="D147" s="22"/>
      <c r="E147" s="22"/>
      <c r="F147" s="22"/>
      <c r="G147" s="22"/>
      <c r="H147" s="22"/>
      <c r="I147" s="22"/>
      <c r="J147" s="239"/>
      <c r="K147" s="237"/>
      <c r="L147" s="237"/>
    </row>
    <row r="148" spans="1:1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 spans="1:1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</row>
    <row r="150" spans="1:1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</row>
    <row r="151" spans="1:1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</row>
    <row r="152" spans="1:1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</row>
    <row r="153" spans="1:12">
      <c r="A153" s="16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</row>
    <row r="154" spans="1:12">
      <c r="A154" s="23" t="s">
        <v>143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</row>
    <row r="155" spans="1:12">
      <c r="A155" s="16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</row>
    <row r="156" spans="1:12">
      <c r="A156" s="17" t="s">
        <v>113</v>
      </c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</row>
    <row r="157" spans="1:12" ht="15.75" thickBo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</row>
    <row r="158" spans="1:12">
      <c r="A158" s="197" t="s">
        <v>114</v>
      </c>
      <c r="B158" s="198"/>
      <c r="C158" s="203">
        <f>K146</f>
        <v>0</v>
      </c>
      <c r="D158" s="204"/>
      <c r="E158" s="29"/>
      <c r="F158" s="28"/>
      <c r="G158" s="16"/>
      <c r="H158" s="28"/>
      <c r="I158" s="28"/>
      <c r="J158" s="28"/>
      <c r="K158" s="28"/>
      <c r="L158" s="28"/>
    </row>
    <row r="159" spans="1:12">
      <c r="A159" s="199"/>
      <c r="B159" s="200"/>
      <c r="C159" s="205"/>
      <c r="D159" s="206"/>
      <c r="E159" s="29"/>
      <c r="F159" s="28"/>
      <c r="G159" s="28"/>
      <c r="H159" s="28"/>
      <c r="I159" s="28"/>
      <c r="J159" s="28"/>
      <c r="K159" s="28"/>
      <c r="L159" s="28"/>
    </row>
    <row r="160" spans="1:12" ht="15.75" thickBot="1">
      <c r="A160" s="201"/>
      <c r="B160" s="202"/>
      <c r="C160" s="207"/>
      <c r="D160" s="208"/>
      <c r="E160" s="29"/>
      <c r="F160" s="28"/>
      <c r="G160" s="28"/>
      <c r="H160" s="28"/>
      <c r="I160" s="28"/>
      <c r="J160" s="28"/>
      <c r="K160" s="28"/>
      <c r="L160" s="28"/>
    </row>
    <row r="161" spans="1:12">
      <c r="A161" s="28"/>
      <c r="B161" s="28"/>
      <c r="C161" s="28"/>
      <c r="D161" s="28"/>
      <c r="E161" s="28"/>
      <c r="F161" s="30" t="s">
        <v>116</v>
      </c>
      <c r="G161" s="22"/>
      <c r="H161" s="22"/>
      <c r="I161" s="22"/>
      <c r="J161" s="22"/>
      <c r="K161" s="22"/>
      <c r="L161" s="22"/>
    </row>
    <row r="162" spans="1:12">
      <c r="A162" s="28"/>
      <c r="B162" s="28"/>
      <c r="C162" s="28"/>
      <c r="D162" s="28"/>
      <c r="E162" s="28"/>
      <c r="F162" s="22"/>
      <c r="G162" s="22"/>
      <c r="H162" s="22"/>
      <c r="I162" s="22"/>
      <c r="J162" s="22"/>
      <c r="K162" s="22"/>
      <c r="L162" s="22"/>
    </row>
    <row r="163" spans="1:12">
      <c r="A163" s="28"/>
      <c r="B163" s="28"/>
      <c r="C163" s="28"/>
      <c r="D163" s="28"/>
      <c r="E163" s="28"/>
      <c r="F163" s="31" t="s">
        <v>117</v>
      </c>
      <c r="G163" s="31"/>
      <c r="H163" s="31">
        <v>57</v>
      </c>
      <c r="I163" s="32"/>
      <c r="J163" s="31"/>
      <c r="K163" s="33"/>
      <c r="L163" s="33"/>
    </row>
    <row r="164" spans="1:12">
      <c r="A164" s="28"/>
      <c r="B164" s="28"/>
      <c r="C164" s="28"/>
      <c r="D164" s="28"/>
      <c r="E164" s="28"/>
      <c r="F164" s="34">
        <v>55</v>
      </c>
      <c r="G164" s="35" t="s">
        <v>118</v>
      </c>
      <c r="H164" s="34">
        <v>57</v>
      </c>
      <c r="I164" s="36" t="s">
        <v>13</v>
      </c>
      <c r="J164" s="35" t="s">
        <v>112</v>
      </c>
      <c r="K164" s="35" t="s">
        <v>113</v>
      </c>
      <c r="L164" s="36">
        <v>6</v>
      </c>
    </row>
    <row r="165" spans="1:12">
      <c r="A165" s="28"/>
      <c r="B165" s="28"/>
      <c r="C165" s="28"/>
      <c r="D165" s="28"/>
      <c r="E165" s="28"/>
      <c r="F165" s="34">
        <v>49</v>
      </c>
      <c r="G165" s="35" t="s">
        <v>118</v>
      </c>
      <c r="H165" s="34">
        <v>54</v>
      </c>
      <c r="I165" s="36" t="s">
        <v>13</v>
      </c>
      <c r="J165" s="35" t="s">
        <v>112</v>
      </c>
      <c r="K165" s="35" t="s">
        <v>113</v>
      </c>
      <c r="L165" s="36">
        <v>5.5</v>
      </c>
    </row>
    <row r="166" spans="1:12">
      <c r="A166" s="28"/>
      <c r="B166" s="28"/>
      <c r="C166" s="28"/>
      <c r="D166" s="28"/>
      <c r="E166" s="28"/>
      <c r="F166" s="34">
        <v>43</v>
      </c>
      <c r="G166" s="35" t="s">
        <v>118</v>
      </c>
      <c r="H166" s="34">
        <v>48</v>
      </c>
      <c r="I166" s="36" t="s">
        <v>13</v>
      </c>
      <c r="J166" s="35" t="s">
        <v>112</v>
      </c>
      <c r="K166" s="35" t="s">
        <v>113</v>
      </c>
      <c r="L166" s="36">
        <v>5</v>
      </c>
    </row>
    <row r="167" spans="1:12">
      <c r="A167" s="28"/>
      <c r="B167" s="28"/>
      <c r="C167" s="28"/>
      <c r="D167" s="28"/>
      <c r="E167" s="28"/>
      <c r="F167" s="34">
        <v>38</v>
      </c>
      <c r="G167" s="35" t="s">
        <v>118</v>
      </c>
      <c r="H167" s="34">
        <v>42</v>
      </c>
      <c r="I167" s="36" t="s">
        <v>13</v>
      </c>
      <c r="J167" s="35" t="s">
        <v>112</v>
      </c>
      <c r="K167" s="35" t="s">
        <v>113</v>
      </c>
      <c r="L167" s="36">
        <v>4.5</v>
      </c>
    </row>
    <row r="168" spans="1:12">
      <c r="A168" s="28"/>
      <c r="B168" s="28"/>
      <c r="C168" s="28"/>
      <c r="D168" s="28"/>
      <c r="E168" s="28"/>
      <c r="F168" s="37">
        <v>32</v>
      </c>
      <c r="G168" s="32" t="s">
        <v>118</v>
      </c>
      <c r="H168" s="37">
        <v>37</v>
      </c>
      <c r="I168" s="38" t="s">
        <v>13</v>
      </c>
      <c r="J168" s="32" t="s">
        <v>112</v>
      </c>
      <c r="K168" s="32" t="s">
        <v>113</v>
      </c>
      <c r="L168" s="38">
        <v>4</v>
      </c>
    </row>
    <row r="169" spans="1:12">
      <c r="A169" s="28"/>
      <c r="B169" s="28"/>
      <c r="C169" s="28"/>
      <c r="D169" s="28"/>
      <c r="E169" s="28"/>
      <c r="F169" s="34">
        <v>26</v>
      </c>
      <c r="G169" s="35" t="s">
        <v>118</v>
      </c>
      <c r="H169" s="34">
        <v>31</v>
      </c>
      <c r="I169" s="36" t="s">
        <v>13</v>
      </c>
      <c r="J169" s="35" t="s">
        <v>112</v>
      </c>
      <c r="K169" s="35" t="s">
        <v>113</v>
      </c>
      <c r="L169" s="36">
        <v>3.5</v>
      </c>
    </row>
    <row r="170" spans="1:12">
      <c r="A170" s="28"/>
      <c r="B170" s="28"/>
      <c r="C170" s="28"/>
      <c r="D170" s="28"/>
      <c r="E170" s="28"/>
      <c r="F170" s="34">
        <v>20</v>
      </c>
      <c r="G170" s="35" t="s">
        <v>118</v>
      </c>
      <c r="H170" s="34">
        <v>25</v>
      </c>
      <c r="I170" s="36" t="s">
        <v>13</v>
      </c>
      <c r="J170" s="35" t="s">
        <v>112</v>
      </c>
      <c r="K170" s="35" t="s">
        <v>113</v>
      </c>
      <c r="L170" s="36">
        <v>3</v>
      </c>
    </row>
    <row r="171" spans="1:12">
      <c r="A171" s="28"/>
      <c r="B171" s="28"/>
      <c r="C171" s="28"/>
      <c r="D171" s="28"/>
      <c r="E171" s="28"/>
      <c r="F171" s="34">
        <v>15</v>
      </c>
      <c r="G171" s="35" t="s">
        <v>118</v>
      </c>
      <c r="H171" s="34">
        <v>19</v>
      </c>
      <c r="I171" s="36" t="s">
        <v>13</v>
      </c>
      <c r="J171" s="35" t="s">
        <v>112</v>
      </c>
      <c r="K171" s="35" t="s">
        <v>113</v>
      </c>
      <c r="L171" s="36">
        <v>2.5</v>
      </c>
    </row>
    <row r="172" spans="1:12">
      <c r="A172" s="28"/>
      <c r="B172" s="28"/>
      <c r="C172" s="28"/>
      <c r="D172" s="28"/>
      <c r="E172" s="28"/>
      <c r="F172" s="34">
        <v>9</v>
      </c>
      <c r="G172" s="35" t="s">
        <v>118</v>
      </c>
      <c r="H172" s="34">
        <v>14</v>
      </c>
      <c r="I172" s="36" t="s">
        <v>13</v>
      </c>
      <c r="J172" s="35" t="s">
        <v>112</v>
      </c>
      <c r="K172" s="35" t="s">
        <v>113</v>
      </c>
      <c r="L172" s="36">
        <v>2</v>
      </c>
    </row>
    <row r="173" spans="1:12">
      <c r="A173" s="28"/>
      <c r="B173" s="28"/>
      <c r="C173" s="28"/>
      <c r="D173" s="28"/>
      <c r="E173" s="28"/>
      <c r="F173" s="34">
        <v>3</v>
      </c>
      <c r="G173" s="35" t="s">
        <v>118</v>
      </c>
      <c r="H173" s="34">
        <v>8</v>
      </c>
      <c r="I173" s="36" t="s">
        <v>13</v>
      </c>
      <c r="J173" s="35" t="s">
        <v>112</v>
      </c>
      <c r="K173" s="35" t="s">
        <v>113</v>
      </c>
      <c r="L173" s="36">
        <v>1.5</v>
      </c>
    </row>
    <row r="174" spans="1:12" ht="15.75" thickBot="1">
      <c r="A174" s="28"/>
      <c r="B174" s="28"/>
      <c r="C174" s="28"/>
      <c r="D174" s="28"/>
      <c r="E174" s="28"/>
      <c r="F174" s="34">
        <v>0</v>
      </c>
      <c r="G174" s="35" t="s">
        <v>118</v>
      </c>
      <c r="H174" s="34">
        <v>2</v>
      </c>
      <c r="I174" s="36" t="s">
        <v>13</v>
      </c>
      <c r="J174" s="35" t="s">
        <v>112</v>
      </c>
      <c r="K174" s="35" t="s">
        <v>113</v>
      </c>
      <c r="L174" s="36">
        <v>1</v>
      </c>
    </row>
    <row r="175" spans="1:12">
      <c r="A175" s="189" t="s">
        <v>154</v>
      </c>
      <c r="B175" s="190"/>
      <c r="C175" s="190"/>
      <c r="D175" s="191"/>
      <c r="E175" s="28"/>
      <c r="F175" s="28"/>
      <c r="G175" s="28"/>
      <c r="H175" s="28"/>
      <c r="I175" s="28"/>
      <c r="J175" s="28"/>
      <c r="K175" s="28"/>
      <c r="L175" s="28"/>
    </row>
    <row r="176" spans="1:12" ht="15.75" thickBot="1">
      <c r="A176" s="192"/>
      <c r="B176" s="161"/>
      <c r="C176" s="161"/>
      <c r="D176" s="193"/>
      <c r="E176" s="28"/>
      <c r="F176" s="28"/>
      <c r="G176" s="28"/>
      <c r="H176" s="28"/>
      <c r="I176" s="28"/>
      <c r="J176" s="28"/>
      <c r="K176" s="28"/>
      <c r="L176" s="28"/>
    </row>
    <row r="177" spans="1:12">
      <c r="A177" s="194">
        <f>IF(C158&gt;=55,6,IF(C158&gt;=49,5.5,IF(C158&gt;=43,5,IF(C158&gt;=38,4.5,IF(C158&gt;=32,4,IF(C158&gt;=26,3.5,IF(C158&gt;=20,3,IF(C158&gt;=15,2.5,IF(C158&gt;=9,2,IF(C158&gt;=3,1.5,1))))))))))</f>
        <v>1</v>
      </c>
      <c r="B177" s="195"/>
      <c r="C177" s="195"/>
      <c r="D177" s="196"/>
      <c r="E177" s="28"/>
      <c r="F177" s="28"/>
      <c r="G177" s="28"/>
      <c r="H177" s="28"/>
      <c r="I177" s="28"/>
      <c r="J177" s="28"/>
      <c r="K177" s="28"/>
      <c r="L177" s="28"/>
    </row>
    <row r="178" spans="1:12">
      <c r="A178" s="90"/>
      <c r="B178" s="91"/>
      <c r="C178" s="91"/>
      <c r="D178" s="92"/>
      <c r="E178" s="28"/>
      <c r="F178" s="28"/>
      <c r="G178" s="28"/>
      <c r="H178" s="28"/>
      <c r="I178" s="28"/>
      <c r="J178" s="28"/>
      <c r="K178" s="28"/>
      <c r="L178" s="28"/>
    </row>
    <row r="179" spans="1:12" ht="15.75" thickBot="1">
      <c r="A179" s="93"/>
      <c r="B179" s="94"/>
      <c r="C179" s="94"/>
      <c r="D179" s="95"/>
      <c r="E179" s="28"/>
      <c r="F179" s="28"/>
      <c r="G179" s="28"/>
      <c r="H179" s="28"/>
      <c r="I179" s="28"/>
      <c r="J179" s="28"/>
      <c r="K179" s="28"/>
      <c r="L179" s="28"/>
    </row>
    <row r="180" spans="1:1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</row>
    <row r="181" spans="1:1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 spans="1:1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  <row r="183" spans="1:1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  <row r="184" spans="1:1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</row>
  </sheetData>
  <sheetProtection sheet="1" objects="1" scenarios="1" selectLockedCells="1"/>
  <mergeCells count="99">
    <mergeCell ref="A177:D179"/>
    <mergeCell ref="K146:L147"/>
    <mergeCell ref="J146:J147"/>
    <mergeCell ref="A158:B160"/>
    <mergeCell ref="C158:D160"/>
    <mergeCell ref="A175:D176"/>
    <mergeCell ref="A131:B145"/>
    <mergeCell ref="C131:D135"/>
    <mergeCell ref="E131:J135"/>
    <mergeCell ref="K131:L135"/>
    <mergeCell ref="C136:D140"/>
    <mergeCell ref="E136:J140"/>
    <mergeCell ref="K136:L140"/>
    <mergeCell ref="C141:D145"/>
    <mergeCell ref="E141:J145"/>
    <mergeCell ref="K141:L145"/>
    <mergeCell ref="A129:B129"/>
    <mergeCell ref="C129:D129"/>
    <mergeCell ref="E129:J129"/>
    <mergeCell ref="K129:L129"/>
    <mergeCell ref="A130:L130"/>
    <mergeCell ref="A106:B120"/>
    <mergeCell ref="C106:D110"/>
    <mergeCell ref="E106:J110"/>
    <mergeCell ref="K106:L110"/>
    <mergeCell ref="C111:D115"/>
    <mergeCell ref="E111:J115"/>
    <mergeCell ref="K111:L115"/>
    <mergeCell ref="C116:D120"/>
    <mergeCell ref="E116:J120"/>
    <mergeCell ref="K116:L120"/>
    <mergeCell ref="A104:B104"/>
    <mergeCell ref="C104:D104"/>
    <mergeCell ref="E104:J104"/>
    <mergeCell ref="K104:L104"/>
    <mergeCell ref="A105:L105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K41:L46"/>
    <mergeCell ref="E35:J40"/>
    <mergeCell ref="K35:L40"/>
    <mergeCell ref="C41:D46"/>
    <mergeCell ref="E41:J46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A78:B78"/>
    <mergeCell ref="C78:D78"/>
    <mergeCell ref="E78:J78"/>
    <mergeCell ref="K78:L78"/>
    <mergeCell ref="A79:L79"/>
    <mergeCell ref="A80:B93"/>
    <mergeCell ref="C80:D86"/>
    <mergeCell ref="E80:J86"/>
    <mergeCell ref="K80:L86"/>
    <mergeCell ref="C87:D93"/>
    <mergeCell ref="E87:J93"/>
    <mergeCell ref="K87:L93"/>
  </mergeCells>
  <dataValidations disablePrompts="1" count="1">
    <dataValidation type="whole" allowBlank="1" showInputMessage="1" showErrorMessage="1" sqref="K6:L25 K29:L46 K54:L73 K80:L93 K106:L120 K131:L145" xr:uid="{5D2D0009-9402-4179-9057-E4474CA31378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fitToHeight="7" orientation="landscape" verticalDpi="0" r:id="rId1"/>
  <headerFooter>
    <oddHeader xml:space="preserve">&amp;L&amp;"Verdana,Standard"&amp;8Fachrichtung Menschen im Alter 
Bewertungsraster VPA  - Fachgespräch
QV Fachmann*frau Betreuung EFZ – VPA 2026&amp;"-,Standard"&amp;11
&amp;R&amp;G </oddHeader>
    <oddFooter>&amp;R&amp;"Verdana,Standard"&amp;8Seite &amp;P &amp; von &amp;N</oddFooter>
  </headerFooter>
  <rowBreaks count="6" manualBreakCount="6">
    <brk id="25" max="16383" man="1"/>
    <brk id="50" max="16383" man="1"/>
    <brk id="76" max="16383" man="1"/>
    <brk id="102" max="16383" man="1"/>
    <brk id="127" max="16383" man="1"/>
    <brk id="152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E81E-E4D5-4D0D-A12B-B62FC5685514}">
  <dimension ref="A2:D22"/>
  <sheetViews>
    <sheetView topLeftCell="A12" workbookViewId="0">
      <selection activeCell="C21" sqref="C21"/>
    </sheetView>
  </sheetViews>
  <sheetFormatPr baseColWidth="10" defaultRowHeight="15"/>
  <cols>
    <col min="1" max="1" width="23.28515625" customWidth="1"/>
    <col min="2" max="2" width="20.42578125" customWidth="1"/>
    <col min="3" max="3" width="17.5703125" customWidth="1"/>
    <col min="4" max="4" width="24" customWidth="1"/>
  </cols>
  <sheetData>
    <row r="2" spans="1:4">
      <c r="A2" s="12" t="s">
        <v>64</v>
      </c>
      <c r="B2" s="7"/>
    </row>
    <row r="3" spans="1:4">
      <c r="A3" s="10" t="s">
        <v>65</v>
      </c>
      <c r="B3" s="10" t="s">
        <v>75</v>
      </c>
      <c r="C3" s="11">
        <v>2</v>
      </c>
      <c r="D3" s="11">
        <v>3</v>
      </c>
    </row>
    <row r="4" spans="1:4">
      <c r="A4" s="10" t="s">
        <v>76</v>
      </c>
      <c r="B4" s="10" t="s">
        <v>77</v>
      </c>
      <c r="C4" s="11" t="s">
        <v>77</v>
      </c>
      <c r="D4" s="11" t="s">
        <v>77</v>
      </c>
    </row>
    <row r="5" spans="1:4" ht="67.5">
      <c r="A5" s="9" t="s">
        <v>66</v>
      </c>
      <c r="B5" s="8" t="s">
        <v>70</v>
      </c>
      <c r="C5" s="8" t="s">
        <v>71</v>
      </c>
      <c r="D5" s="8" t="s">
        <v>68</v>
      </c>
    </row>
    <row r="6" spans="1:4" ht="101.25">
      <c r="A6" s="9" t="s">
        <v>67</v>
      </c>
      <c r="B6" s="8" t="s">
        <v>72</v>
      </c>
      <c r="C6" s="8" t="s">
        <v>73</v>
      </c>
      <c r="D6" s="8" t="s">
        <v>69</v>
      </c>
    </row>
    <row r="7" spans="1:4" ht="67.5">
      <c r="A7" s="8" t="s">
        <v>157</v>
      </c>
      <c r="B7" s="8" t="s">
        <v>160</v>
      </c>
      <c r="C7" s="8" t="s">
        <v>159</v>
      </c>
      <c r="D7" s="8" t="s">
        <v>158</v>
      </c>
    </row>
    <row r="8" spans="1:4">
      <c r="A8" s="9"/>
    </row>
    <row r="9" spans="1:4">
      <c r="A9" s="12" t="s">
        <v>83</v>
      </c>
      <c r="B9" s="7"/>
    </row>
    <row r="10" spans="1:4">
      <c r="A10" s="10" t="s">
        <v>65</v>
      </c>
      <c r="B10" s="10" t="s">
        <v>75</v>
      </c>
      <c r="C10" s="11">
        <v>2</v>
      </c>
      <c r="D10" s="11">
        <v>3</v>
      </c>
    </row>
    <row r="11" spans="1:4">
      <c r="A11" s="4" t="s">
        <v>76</v>
      </c>
      <c r="B11" s="4" t="s">
        <v>77</v>
      </c>
      <c r="C11" s="4" t="s">
        <v>77</v>
      </c>
      <c r="D11" s="4" t="s">
        <v>77</v>
      </c>
    </row>
    <row r="12" spans="1:4" ht="90">
      <c r="A12" s="4" t="s">
        <v>84</v>
      </c>
      <c r="B12" s="4" t="s">
        <v>87</v>
      </c>
      <c r="C12" s="4" t="s">
        <v>88</v>
      </c>
      <c r="D12" s="4" t="s">
        <v>89</v>
      </c>
    </row>
    <row r="13" spans="1:4" ht="67.5">
      <c r="A13" s="4" t="s">
        <v>85</v>
      </c>
      <c r="B13" s="4" t="s">
        <v>90</v>
      </c>
      <c r="C13" s="4" t="s">
        <v>91</v>
      </c>
      <c r="D13" s="4" t="s">
        <v>86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95</v>
      </c>
      <c r="B17" s="7"/>
    </row>
    <row r="18" spans="1:4">
      <c r="A18" s="10" t="s">
        <v>65</v>
      </c>
      <c r="B18" s="10" t="s">
        <v>75</v>
      </c>
      <c r="C18" s="11">
        <v>2</v>
      </c>
      <c r="D18" s="11">
        <v>3</v>
      </c>
    </row>
    <row r="19" spans="1:4">
      <c r="A19" s="4" t="s">
        <v>76</v>
      </c>
      <c r="B19" s="4" t="s">
        <v>77</v>
      </c>
      <c r="C19" s="4" t="s">
        <v>77</v>
      </c>
      <c r="D19" s="4" t="s">
        <v>77</v>
      </c>
    </row>
    <row r="20" spans="1:4" ht="78.75">
      <c r="A20" s="4" t="s">
        <v>96</v>
      </c>
      <c r="B20" s="4" t="s">
        <v>97</v>
      </c>
      <c r="C20" s="4" t="s">
        <v>98</v>
      </c>
      <c r="D20" s="4" t="s">
        <v>99</v>
      </c>
    </row>
    <row r="21" spans="1:4" ht="101.25">
      <c r="A21" s="4" t="s">
        <v>171</v>
      </c>
      <c r="B21" s="4" t="s">
        <v>174</v>
      </c>
      <c r="C21" s="4" t="s">
        <v>173</v>
      </c>
      <c r="D21" s="4" t="s">
        <v>172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Props1.xml><?xml version="1.0" encoding="utf-8"?>
<ds:datastoreItem xmlns:ds="http://schemas.openxmlformats.org/officeDocument/2006/customXml" ds:itemID="{256CFF78-B0BC-477C-97FA-13DC292D7DBC}"/>
</file>

<file path=customXml/itemProps2.xml><?xml version="1.0" encoding="utf-8"?>
<ds:datastoreItem xmlns:ds="http://schemas.openxmlformats.org/officeDocument/2006/customXml" ds:itemID="{1BA513BD-8B70-4D5D-A3D5-99094A13A36C}"/>
</file>

<file path=customXml/itemProps3.xml><?xml version="1.0" encoding="utf-8"?>
<ds:datastoreItem xmlns:ds="http://schemas.openxmlformats.org/officeDocument/2006/customXml" ds:itemID="{D259A8E4-7026-4FA9-BA57-BF378CB64C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Titelblatt</vt:lpstr>
      <vt:lpstr>Praxisaufgaben</vt:lpstr>
      <vt:lpstr>Fachgespräch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Glauser, Susanne</cp:lastModifiedBy>
  <cp:lastPrinted>2025-09-10T15:36:46Z</cp:lastPrinted>
  <dcterms:created xsi:type="dcterms:W3CDTF">2025-09-10T14:48:21Z</dcterms:created>
  <dcterms:modified xsi:type="dcterms:W3CDTF">2025-10-03T12:02:29Z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</Properties>
</file>